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-2024\МЕНЮ сентябрь 2023\"/>
    </mc:Choice>
  </mc:AlternateContent>
  <xr:revisionPtr revIDLastSave="0" documentId="13_ncr:1_{E66DCA36-B3B8-40E0-B182-8A32CC98F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H42" i="1"/>
  <c r="I42" i="1"/>
  <c r="J42" i="1"/>
  <c r="H43" i="1"/>
  <c r="I43" i="1"/>
  <c r="J43" i="1"/>
  <c r="H44" i="1"/>
  <c r="I44" i="1"/>
  <c r="J44" i="1"/>
  <c r="D42" i="1"/>
  <c r="E42" i="1"/>
  <c r="D43" i="1"/>
  <c r="E43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E32" i="1"/>
  <c r="E33" i="1"/>
  <c r="E34" i="1"/>
  <c r="E35" i="1"/>
  <c r="E36" i="1"/>
  <c r="E37" i="1"/>
  <c r="E38" i="1"/>
  <c r="E39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22" i="1"/>
  <c r="C23" i="1"/>
  <c r="C24" i="1"/>
  <c r="C25" i="1"/>
  <c r="C26" i="1"/>
  <c r="C27" i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E14" i="1"/>
  <c r="E15" i="1"/>
  <c r="E16" i="1"/>
  <c r="E17" i="1"/>
  <c r="E18" i="1"/>
  <c r="E19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D18" i="1"/>
  <c r="C5" i="1"/>
  <c r="C14" i="1" s="1"/>
  <c r="C6" i="1"/>
  <c r="C15" i="1" s="1"/>
  <c r="C7" i="1"/>
  <c r="C16" i="1" s="1"/>
  <c r="C8" i="1"/>
  <c r="C17" i="1" s="1"/>
  <c r="C9" i="1"/>
  <c r="C18" i="1" s="1"/>
  <c r="C10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D15" i="1" s="1"/>
  <c r="E6" i="1"/>
  <c r="D7" i="1"/>
  <c r="D16" i="1" s="1"/>
  <c r="E7" i="1"/>
  <c r="D8" i="1"/>
  <c r="D17" i="1" s="1"/>
  <c r="E8" i="1"/>
  <c r="D9" i="1"/>
  <c r="E9" i="1"/>
  <c r="F20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<sst xmlns="http://schemas.openxmlformats.org/spreadsheetml/2006/main" count="67" uniqueCount="53">
  <si>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</si>
  <si>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</si>
  <si>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</si>
  <si>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</si>
  <si>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</si>
  <si>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</si>
  <si>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</si>
  <si>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</si>
  <si>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</si>
  <si>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</si>
  <si>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</si>
  <si>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</si>
  <si>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</si>
  <si>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</si>
  <si>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</si>
  <si>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</si>
  <si>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</si>
  <si>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</si>
  <si>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1,71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</si>
  <si>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</si>
  <si>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</si>
  <si>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</si>
  <si>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</si>
  <si>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</si>
  <si>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</si>
  <si>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</si>
  <si>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</si>
  <si>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</si>
  <si>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300</t>
  </si>
  <si>
    <t>508</t>
  </si>
  <si>
    <t>36,26</t>
  </si>
  <si>
    <t>9,97</t>
  </si>
  <si>
    <t>11,55</t>
  </si>
  <si>
    <t>1,32</t>
  </si>
  <si>
    <t>25,90</t>
  </si>
  <si>
    <t>13,29</t>
  </si>
  <si>
    <t>12,85</t>
  </si>
  <si>
    <t>1,70</t>
  </si>
  <si>
    <t>855</t>
  </si>
  <si>
    <t>11,19</t>
  </si>
  <si>
    <t>61,85</t>
  </si>
  <si>
    <t>6,52</t>
  </si>
  <si>
    <t>1,99</t>
  </si>
  <si>
    <t>1,52</t>
  </si>
  <si>
    <t>20,22</t>
  </si>
  <si>
    <t>23,45</t>
  </si>
  <si>
    <t xml:space="preserve">61,85  </t>
  </si>
  <si>
    <t>7,83</t>
  </si>
  <si>
    <t>1,46</t>
  </si>
  <si>
    <t>21,71</t>
  </si>
  <si>
    <t>14,37</t>
  </si>
  <si>
    <t>19,19</t>
  </si>
  <si>
    <t>33,56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</si>
</sst>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4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49" fontId="2" fillId="3" borderId="16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4" xfId="0" applyNumberFormat="1" applyFont="1" applyFill="1" applyBorder="1" applyProtection="1">
      <protection locked="0"/>
    </xf>
    <xf numFmtId="49" fontId="1" fillId="0" borderId="14" xfId="0" applyNumberFormat="1" applyFont="1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.09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8">
          <cell r="B118" t="str">
            <v>Тефтели II вариант с соусом красным (говядина, крупа рисовая, лук,  мука, масло подсолн., соль, соус красн.осн.)  80/20</v>
          </cell>
          <cell r="C118">
            <v>100</v>
          </cell>
          <cell r="D118">
            <v>6.68</v>
          </cell>
          <cell r="E118">
            <v>9.36</v>
          </cell>
          <cell r="F118">
            <v>8.57</v>
          </cell>
          <cell r="G118">
            <v>145.22</v>
          </cell>
          <cell r="H118" t="str">
            <v>18/370</v>
          </cell>
        </row>
        <row r="119">
          <cell r="B119" t="str">
            <v>Пюре картофельное (картофель, молоко, масло слив., соль йод.)</v>
          </cell>
          <cell r="C119">
            <v>150</v>
          </cell>
          <cell r="D119">
            <v>3.09</v>
          </cell>
          <cell r="E119">
            <v>4.47</v>
          </cell>
          <cell r="F119">
            <v>20.100000000000001</v>
          </cell>
          <cell r="G119">
            <v>132.99</v>
          </cell>
          <cell r="H119">
            <v>371</v>
          </cell>
        </row>
        <row r="120">
          <cell r="B120" t="str">
            <v>Напиток из облепихи протертой с сахаром (облепиха, протертая с сахаром, сахар-песок)</v>
          </cell>
          <cell r="C120">
            <v>180</v>
          </cell>
          <cell r="D120">
            <v>0.23</v>
          </cell>
          <cell r="E120">
            <v>1</v>
          </cell>
          <cell r="F120">
            <v>16.8</v>
          </cell>
          <cell r="G120">
            <v>77.099999999999994</v>
          </cell>
          <cell r="H120">
            <v>904</v>
          </cell>
        </row>
        <row r="121">
          <cell r="B121" t="str">
            <v>Хлеб пшеничный йодированный</v>
          </cell>
          <cell r="C121">
            <v>18</v>
          </cell>
          <cell r="D121">
            <v>1.35</v>
          </cell>
          <cell r="E121">
            <v>0.18</v>
          </cell>
          <cell r="F121">
            <v>9.18</v>
          </cell>
          <cell r="G121">
            <v>43.74</v>
          </cell>
          <cell r="H121" t="str">
            <v>-</v>
          </cell>
        </row>
        <row r="122">
          <cell r="B122" t="str">
            <v>Рогалик сахарный (конд.цех) (мука, масло сл., яйцо, сахар-песок, сода, соль йод.)</v>
          </cell>
          <cell r="C122">
            <v>60</v>
          </cell>
          <cell r="D122">
            <v>4.8</v>
          </cell>
          <cell r="E122">
            <v>10.9</v>
          </cell>
          <cell r="F122">
            <v>26.4</v>
          </cell>
          <cell r="G122">
            <v>215.6</v>
          </cell>
          <cell r="H122">
            <v>385</v>
          </cell>
        </row>
        <row r="123">
          <cell r="D123">
            <v>16.149999999999999</v>
          </cell>
          <cell r="E123">
            <v>25.909999999999997</v>
          </cell>
          <cell r="F123">
            <v>81.05</v>
          </cell>
          <cell r="G123">
            <v>614.65000000000009</v>
          </cell>
        </row>
        <row r="125">
          <cell r="C125">
            <v>100</v>
          </cell>
          <cell r="D125">
            <v>6.68</v>
          </cell>
          <cell r="E125">
            <v>9.36</v>
          </cell>
          <cell r="F125">
            <v>8.57</v>
          </cell>
          <cell r="G125">
            <v>145.22</v>
          </cell>
        </row>
        <row r="126">
          <cell r="C126">
            <v>200</v>
          </cell>
          <cell r="D126">
            <v>4.12</v>
          </cell>
          <cell r="E126">
            <v>5.96</v>
          </cell>
          <cell r="F126">
            <v>26.8</v>
          </cell>
          <cell r="G126">
            <v>187.32</v>
          </cell>
        </row>
        <row r="127">
          <cell r="C127">
            <v>200</v>
          </cell>
          <cell r="D127">
            <v>0.25</v>
          </cell>
          <cell r="E127">
            <v>1.1100000000000001</v>
          </cell>
          <cell r="F127">
            <v>18.670000000000002</v>
          </cell>
          <cell r="G127">
            <v>85.67</v>
          </cell>
        </row>
        <row r="128">
          <cell r="C128">
            <v>23</v>
          </cell>
          <cell r="D128">
            <v>1.73</v>
          </cell>
          <cell r="E128">
            <v>0.23</v>
          </cell>
          <cell r="F128">
            <v>11.73</v>
          </cell>
          <cell r="G128">
            <v>55.89</v>
          </cell>
        </row>
        <row r="129">
          <cell r="C129">
            <v>60</v>
          </cell>
          <cell r="D129">
            <v>4.8</v>
          </cell>
          <cell r="E129">
            <v>10.9</v>
          </cell>
          <cell r="F129">
            <v>26.4</v>
          </cell>
          <cell r="G129">
            <v>215.6</v>
          </cell>
        </row>
        <row r="130">
          <cell r="C130" t="str">
            <v>583</v>
          </cell>
          <cell r="D130">
            <v>17.580000000000002</v>
          </cell>
          <cell r="E130">
            <v>27.560000000000002</v>
          </cell>
          <cell r="F130">
            <v>92.170000000000016</v>
          </cell>
          <cell r="G130">
            <v>689.69999999999993</v>
          </cell>
        </row>
        <row r="132">
          <cell r="B132" t="str">
            <v>Борщ из свежей капусты с картофелем, с фаршем и гренками (говядина, картофель, капуста, свекла, морковь, лук репч., томат паста, масло раст., соль йод., гренки)</v>
          </cell>
          <cell r="C132" t="str">
            <v>5/200/10</v>
          </cell>
          <cell r="D132">
            <v>4.45</v>
          </cell>
          <cell r="E132">
            <v>5.55</v>
          </cell>
          <cell r="F132">
            <v>13.92</v>
          </cell>
          <cell r="G132">
            <v>123.43</v>
          </cell>
          <cell r="H132" t="str">
            <v>165/998</v>
          </cell>
        </row>
        <row r="133">
          <cell r="B133" t="str">
            <v>Котлета «Полтавская» с соусом красным  (Говядина, свинина,  чеснок сух., сухари панировочн,  масло подс., соль йод., соус красный осн.) 80/30</v>
          </cell>
          <cell r="C133">
            <v>110</v>
          </cell>
          <cell r="D133">
            <v>15.75</v>
          </cell>
          <cell r="E133">
            <v>20.48</v>
          </cell>
          <cell r="F133">
            <v>7.75</v>
          </cell>
          <cell r="G133">
            <v>278.37</v>
          </cell>
          <cell r="H133" t="str">
            <v>214/370</v>
          </cell>
        </row>
        <row r="134">
          <cell r="B134" t="str">
            <v>Макаронные изделия отварные (макаронные изделия, масло сл., соль йодир)</v>
          </cell>
          <cell r="C134">
            <v>150</v>
          </cell>
          <cell r="D134">
            <v>5.42</v>
          </cell>
          <cell r="E134">
            <v>4.07</v>
          </cell>
          <cell r="F134">
            <v>31.8</v>
          </cell>
          <cell r="G134">
            <v>185.45</v>
          </cell>
          <cell r="H134">
            <v>307</v>
          </cell>
        </row>
        <row r="135">
          <cell r="B135" t="str">
            <v>Чай с сахаром (чай, сахар)</v>
          </cell>
          <cell r="C135">
            <v>200</v>
          </cell>
          <cell r="D135">
            <v>0</v>
          </cell>
          <cell r="E135">
            <v>0</v>
          </cell>
          <cell r="F135">
            <v>9.08</v>
          </cell>
          <cell r="G135">
            <v>36.32</v>
          </cell>
          <cell r="H135">
            <v>663</v>
          </cell>
        </row>
        <row r="136">
          <cell r="B136" t="str">
            <v>Хлеб пшеничный йодированный</v>
          </cell>
          <cell r="C136">
            <v>27</v>
          </cell>
          <cell r="D136">
            <v>2.0299999999999998</v>
          </cell>
          <cell r="E136">
            <v>0.27</v>
          </cell>
          <cell r="F136">
            <v>13.77</v>
          </cell>
          <cell r="G136">
            <v>65.61</v>
          </cell>
          <cell r="H136" t="str">
            <v>-</v>
          </cell>
        </row>
        <row r="137">
          <cell r="B137" t="str">
            <v>Хлеб ржаной</v>
          </cell>
          <cell r="C137">
            <v>26</v>
          </cell>
          <cell r="D137">
            <v>1.72</v>
          </cell>
          <cell r="E137">
            <v>0.31</v>
          </cell>
          <cell r="F137">
            <v>10.3</v>
          </cell>
          <cell r="G137">
            <v>50.86</v>
          </cell>
          <cell r="H137" t="str">
            <v>-</v>
          </cell>
        </row>
        <row r="138">
          <cell r="B138" t="str">
            <v>Груша свежая</v>
          </cell>
          <cell r="C138">
            <v>127</v>
          </cell>
          <cell r="D138">
            <v>0.51</v>
          </cell>
          <cell r="E138">
            <v>0.38</v>
          </cell>
          <cell r="F138">
            <v>13.08</v>
          </cell>
          <cell r="G138">
            <v>57.79</v>
          </cell>
          <cell r="H138" t="str">
            <v>-</v>
          </cell>
        </row>
        <row r="139">
          <cell r="D139">
            <v>29.88</v>
          </cell>
          <cell r="E139">
            <v>31.06</v>
          </cell>
          <cell r="F139">
            <v>99.699999999999989</v>
          </cell>
          <cell r="G139">
            <v>797.83</v>
          </cell>
        </row>
        <row r="141">
          <cell r="C141" t="str">
            <v>15/250/15</v>
          </cell>
          <cell r="D141">
            <v>5.8</v>
          </cell>
          <cell r="E141">
            <v>7.23</v>
          </cell>
          <cell r="F141">
            <v>18.13</v>
          </cell>
          <cell r="G141">
            <v>160.75</v>
          </cell>
        </row>
        <row r="142">
          <cell r="C142">
            <v>110</v>
          </cell>
          <cell r="D142">
            <v>15.75</v>
          </cell>
          <cell r="E142">
            <v>20.48</v>
          </cell>
          <cell r="F142">
            <v>7.75</v>
          </cell>
          <cell r="G142">
            <v>278.37</v>
          </cell>
        </row>
        <row r="143">
          <cell r="C143">
            <v>180</v>
          </cell>
          <cell r="D143">
            <v>6.5</v>
          </cell>
          <cell r="E143">
            <v>4.88</v>
          </cell>
          <cell r="F143">
            <v>38.159999999999997</v>
          </cell>
          <cell r="G143">
            <v>222.53</v>
          </cell>
        </row>
        <row r="144">
          <cell r="C144">
            <v>200</v>
          </cell>
          <cell r="D144">
            <v>0</v>
          </cell>
          <cell r="E144">
            <v>0</v>
          </cell>
          <cell r="F144">
            <v>9.08</v>
          </cell>
          <cell r="G144">
            <v>36.32</v>
          </cell>
        </row>
        <row r="145">
          <cell r="C145">
            <v>27</v>
          </cell>
          <cell r="D145">
            <v>2.0299999999999998</v>
          </cell>
          <cell r="E145">
            <v>0.27</v>
          </cell>
          <cell r="F145">
            <v>13.77</v>
          </cell>
          <cell r="G145">
            <v>65.61</v>
          </cell>
        </row>
        <row r="146">
          <cell r="C146">
            <v>25</v>
          </cell>
          <cell r="D146">
            <v>1.65</v>
          </cell>
          <cell r="E146">
            <v>0.3</v>
          </cell>
          <cell r="F146">
            <v>9.9</v>
          </cell>
          <cell r="G146">
            <v>48.9</v>
          </cell>
        </row>
        <row r="147">
          <cell r="C147">
            <v>136</v>
          </cell>
          <cell r="D147">
            <v>0.54</v>
          </cell>
          <cell r="E147">
            <v>0.41</v>
          </cell>
          <cell r="F147">
            <v>14.01</v>
          </cell>
          <cell r="G147">
            <v>61.88</v>
          </cell>
        </row>
        <row r="148">
          <cell r="C148" t="str">
            <v>958</v>
          </cell>
          <cell r="D148">
            <v>32.270000000000003</v>
          </cell>
          <cell r="E148">
            <v>33.57</v>
          </cell>
          <cell r="F148">
            <v>110.8</v>
          </cell>
          <cell r="G148">
            <v>874.36</v>
          </cell>
        </row>
        <row r="149">
          <cell r="B149" t="str">
            <v>Булочка «Изюминка» (мука пш., сахар-песок, масло слив., яйцо, соль, дрожжи прес., изюм)</v>
          </cell>
          <cell r="C149">
            <v>100</v>
          </cell>
          <cell r="D149">
            <v>7.67</v>
          </cell>
          <cell r="E149">
            <v>7.25</v>
          </cell>
          <cell r="F149">
            <v>52.99</v>
          </cell>
          <cell r="G149">
            <v>307.89</v>
          </cell>
        </row>
        <row r="150">
          <cell r="B150" t="str">
            <v xml:space="preserve">Сок фруктовый в потребительской упаковке </v>
          </cell>
          <cell r="C150" t="str">
            <v>1/200</v>
          </cell>
          <cell r="D150">
            <v>1.4</v>
          </cell>
          <cell r="E150">
            <v>0.4</v>
          </cell>
          <cell r="F150">
            <v>22.8</v>
          </cell>
          <cell r="G150">
            <v>100.4</v>
          </cell>
        </row>
        <row r="151">
          <cell r="D151">
            <v>9.07</v>
          </cell>
          <cell r="E151">
            <v>7.65</v>
          </cell>
          <cell r="F151">
            <v>75.790000000000006</v>
          </cell>
          <cell r="G151">
            <v>408.28999999999996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 t="str">
            <v>190/10</v>
          </cell>
        </row>
        <row r="9">
          <cell r="F9" t="str">
            <v>85,00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tabSelected="1" topLeftCell="A19" workbookViewId="0">
      <selection activeCell="C42" sqref="C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21</v>
      </c>
      <c r="E4" s="7"/>
      <c r="F4" s="7"/>
      <c r="G4" s="64"/>
      <c r="H4" s="64"/>
      <c r="I4" s="64"/>
      <c r="J4" s="64"/>
    </row>
    <row r="5" spans="1:10" ht="63" x14ac:dyDescent="0.25">
      <c r="A5" s="9" t="s">
        <v>10</v>
      </c>
      <c r="B5" s="10"/>
      <c r="C5" s="15" t="str">
        <f>[1]Лист1!H118</f>
        <v>18/370</v>
      </c>
      <c r="D5" s="60" t="str">
        <f>[1]Лист1!B118</f>
        <v>Тефтели II вариант с соусом красным (говядина, крупа рисовая, лук,  мука, масло подсолн., соль, соус красн.осн.)  80/20</v>
      </c>
      <c r="E5" s="13">
        <f>[1]Лист1!C118</f>
        <v>100</v>
      </c>
      <c r="F5" s="14" t="s">
        <v>30</v>
      </c>
      <c r="G5" s="15">
        <f>[1]Лист1!G118</f>
        <v>145.22</v>
      </c>
      <c r="H5" s="15">
        <f>[1]Лист1!D118</f>
        <v>6.68</v>
      </c>
      <c r="I5" s="15">
        <f>[1]Лист1!E118</f>
        <v>9.36</v>
      </c>
      <c r="J5" s="15">
        <f>[1]Лист1!F118</f>
        <v>8.57</v>
      </c>
    </row>
    <row r="6" spans="1:10" ht="31.5" x14ac:dyDescent="0.25">
      <c r="A6" s="9"/>
      <c r="B6" s="16"/>
      <c r="C6" s="20">
        <f>[1]Лист1!H119</f>
        <v>371</v>
      </c>
      <c r="D6" s="40" t="str">
        <f>[1]Лист1!B119</f>
        <v>Пюре картофельное (картофель, молоко, масло слив., соль йод.)</v>
      </c>
      <c r="E6" s="19">
        <f>[1]Лист1!C119</f>
        <v>150</v>
      </c>
      <c r="F6" s="2" t="s">
        <v>31</v>
      </c>
      <c r="G6" s="20">
        <f>[1]Лист1!G119</f>
        <v>132.99</v>
      </c>
      <c r="H6" s="20">
        <f>[1]Лист1!D119</f>
        <v>3.09</v>
      </c>
      <c r="I6" s="20">
        <f>[1]Лист1!E119</f>
        <v>4.47</v>
      </c>
      <c r="J6" s="20">
        <f>[1]Лист1!F119</f>
        <v>20.100000000000001</v>
      </c>
    </row>
    <row r="7" spans="1:10" ht="47.25" x14ac:dyDescent="0.25">
      <c r="A7" s="9"/>
      <c r="B7" s="16"/>
      <c r="C7" s="20">
        <f>[1]Лист1!H120</f>
        <v>904</v>
      </c>
      <c r="D7" s="41" t="str">
        <f>[1]Лист1!B120</f>
        <v>Напиток из облепихи протертой с сахаром (облепиха, протертая с сахаром, сахар-песок)</v>
      </c>
      <c r="E7" s="19">
        <f>[1]Лист1!C120</f>
        <v>180</v>
      </c>
      <c r="F7" s="2" t="s">
        <v>32</v>
      </c>
      <c r="G7" s="20">
        <f>[1]Лист1!G120</f>
        <v>77.099999999999994</v>
      </c>
      <c r="H7" s="20">
        <f>[1]Лист1!D120</f>
        <v>0.23</v>
      </c>
      <c r="I7" s="20">
        <f>[1]Лист1!E120</f>
        <v>1</v>
      </c>
      <c r="J7" s="20">
        <f>[1]Лист1!F120</f>
        <v>16.8</v>
      </c>
    </row>
    <row r="8" spans="1:10" ht="15.75" x14ac:dyDescent="0.25">
      <c r="A8" s="9"/>
      <c r="B8" s="16"/>
      <c r="C8" s="20" t="str">
        <f>[1]Лист1!H121</f>
        <v>-</v>
      </c>
      <c r="D8" s="41" t="str">
        <f>[1]Лист1!B121</f>
        <v>Хлеб пшеничный йодированный</v>
      </c>
      <c r="E8" s="19">
        <f>[1]Лист1!C121</f>
        <v>18</v>
      </c>
      <c r="F8" s="2" t="s">
        <v>33</v>
      </c>
      <c r="G8" s="20">
        <f>[1]Лист1!G121</f>
        <v>43.74</v>
      </c>
      <c r="H8" s="20">
        <f>[1]Лист1!D121</f>
        <v>1.35</v>
      </c>
      <c r="I8" s="20">
        <f>[1]Лист1!E121</f>
        <v>0.18</v>
      </c>
      <c r="J8" s="20">
        <f>[1]Лист1!F121</f>
        <v>9.18</v>
      </c>
    </row>
    <row r="9" spans="1:10" ht="47.25" x14ac:dyDescent="0.25">
      <c r="A9" s="9"/>
      <c r="B9" s="21"/>
      <c r="C9" s="20">
        <f>[1]Лист1!H122</f>
        <v>385</v>
      </c>
      <c r="D9" s="41" t="str">
        <f>[1]Лист1!B122</f>
        <v>Рогалик сахарный (конд.цех) (мука, масло сл., яйцо, сахар-песок, сода, соль йод.)</v>
      </c>
      <c r="E9" s="22">
        <f>[1]Лист1!C122</f>
        <v>60</v>
      </c>
      <c r="F9" s="2" t="s">
        <v>34</v>
      </c>
      <c r="G9" s="23">
        <f>[1]Лист1!G122</f>
        <v>215.6</v>
      </c>
      <c r="H9" s="23">
        <f>[1]Лист1!D122</f>
        <v>4.8</v>
      </c>
      <c r="I9" s="23">
        <f>[1]Лист1!E122</f>
        <v>10.9</v>
      </c>
      <c r="J9" s="23">
        <f>[1]Лист1!F122</f>
        <v>26.4</v>
      </c>
    </row>
    <row r="10" spans="1:10" ht="15.75" x14ac:dyDescent="0.25">
      <c r="A10" s="9"/>
      <c r="B10" s="21"/>
      <c r="C10" s="2">
        <f>[1]Лист1!H123</f>
        <v>0</v>
      </c>
      <c r="D10" s="24" t="s">
        <v>16</v>
      </c>
      <c r="E10" s="26" t="s">
        <v>29</v>
      </c>
      <c r="F10" s="26" t="s">
        <v>27</v>
      </c>
      <c r="G10" s="26">
        <f>[1]Лист1!G123</f>
        <v>614.65000000000009</v>
      </c>
      <c r="H10" s="26">
        <f>[1]Лист1!D123</f>
        <v>16.149999999999999</v>
      </c>
      <c r="I10" s="26">
        <f>[1]Лист1!E123</f>
        <v>25.909999999999997</v>
      </c>
      <c r="J10" s="67">
        <f>[1]Лист1!F123</f>
        <v>81.05</v>
      </c>
    </row>
    <row r="11" spans="1:10" ht="15.75" x14ac:dyDescent="0.25">
      <c r="A11" s="9"/>
      <c r="B11" s="46"/>
      <c r="C11" s="46"/>
      <c r="D11" s="61" t="s">
        <v>17</v>
      </c>
      <c r="E11" s="47"/>
      <c r="F11" s="47" t="s">
        <v>27</v>
      </c>
      <c r="G11" s="62"/>
      <c r="H11" s="62"/>
      <c r="I11" s="62"/>
      <c r="J11" s="63"/>
    </row>
    <row r="12" spans="1:10" ht="15.75" x14ac:dyDescent="0.25">
      <c r="A12" s="9"/>
      <c r="B12" s="46"/>
      <c r="C12" s="46"/>
      <c r="D12" s="61"/>
      <c r="E12" s="47"/>
      <c r="F12" s="47"/>
      <c r="G12" s="62"/>
      <c r="H12" s="62"/>
      <c r="I12" s="62"/>
      <c r="J12" s="63"/>
    </row>
    <row r="13" spans="1:10" ht="16.5" thickBot="1" x14ac:dyDescent="0.3">
      <c r="A13" s="27"/>
      <c r="B13" s="28"/>
      <c r="C13" s="28"/>
      <c r="D13" s="29" t="s">
        <v>22</v>
      </c>
      <c r="E13" s="30"/>
      <c r="F13" s="30"/>
      <c r="G13" s="30"/>
      <c r="H13" s="30"/>
      <c r="I13" s="30"/>
      <c r="J13" s="31"/>
    </row>
    <row r="14" spans="1:10" ht="15.75" x14ac:dyDescent="0.25">
      <c r="A14" s="32"/>
      <c r="B14" s="33"/>
      <c r="C14" s="65" t="str">
        <f t="shared" ref="C14:D18" si="0">C5</f>
        <v>18/370</v>
      </c>
      <c r="D14" s="60" t="str">
        <f t="shared" si="0"/>
        <v>Тефтели II вариант с соусом красным (говядина, крупа рисовая, лук,  мука, масло подсолн., соль, соус красн.осн.)  80/20</v>
      </c>
      <c r="E14" s="35">
        <f>[1]Лист1!C125</f>
        <v>100</v>
      </c>
      <c r="F14" s="36" t="s">
        <v>30</v>
      </c>
      <c r="G14" s="37">
        <f>[1]Лист1!G125</f>
        <v>145.22</v>
      </c>
      <c r="H14" s="37">
        <f>[1]Лист1!D125</f>
        <v>6.68</v>
      </c>
      <c r="I14" s="37">
        <f>[1]Лист1!E125</f>
        <v>9.36</v>
      </c>
      <c r="J14" s="35">
        <f>[1]Лист1!F125</f>
        <v>8.57</v>
      </c>
    </row>
    <row r="15" spans="1:10" ht="15.75" x14ac:dyDescent="0.25">
      <c r="A15" s="32"/>
      <c r="B15" s="33"/>
      <c r="C15" s="65">
        <f t="shared" si="0"/>
        <v>371</v>
      </c>
      <c r="D15" s="40" t="str">
        <f t="shared" si="0"/>
        <v>Пюре картофельное (картофель, молоко, масло слив., соль йод.)</v>
      </c>
      <c r="E15" s="35">
        <f>[1]Лист1!C126</f>
        <v>200</v>
      </c>
      <c r="F15" s="36" t="s">
        <v>35</v>
      </c>
      <c r="G15" s="37">
        <f>[1]Лист1!G126</f>
        <v>187.32</v>
      </c>
      <c r="H15" s="37">
        <f>[1]Лист1!D126</f>
        <v>4.12</v>
      </c>
      <c r="I15" s="37">
        <f>[1]Лист1!E126</f>
        <v>5.96</v>
      </c>
      <c r="J15" s="35">
        <f>[1]Лист1!F126</f>
        <v>26.8</v>
      </c>
    </row>
    <row r="16" spans="1:10" ht="15.75" x14ac:dyDescent="0.25">
      <c r="A16" s="32"/>
      <c r="B16" s="33"/>
      <c r="C16" s="65">
        <f t="shared" si="0"/>
        <v>904</v>
      </c>
      <c r="D16" s="41" t="str">
        <f t="shared" si="0"/>
        <v>Напиток из облепихи протертой с сахаром (облепиха, протертая с сахаром, сахар-песок)</v>
      </c>
      <c r="E16" s="35">
        <f>[1]Лист1!C127</f>
        <v>200</v>
      </c>
      <c r="F16" s="36" t="s">
        <v>36</v>
      </c>
      <c r="G16" s="37">
        <f>[1]Лист1!G127</f>
        <v>85.67</v>
      </c>
      <c r="H16" s="37">
        <f>[1]Лист1!D127</f>
        <v>0.25</v>
      </c>
      <c r="I16" s="37">
        <f>[1]Лист1!E127</f>
        <v>1.1100000000000001</v>
      </c>
      <c r="J16" s="35">
        <f>[1]Лист1!F127</f>
        <v>18.670000000000002</v>
      </c>
    </row>
    <row r="17" spans="1:10" ht="15.75" x14ac:dyDescent="0.25">
      <c r="A17" s="32"/>
      <c r="B17" s="33"/>
      <c r="C17" s="65" t="str">
        <f t="shared" si="0"/>
        <v>-</v>
      </c>
      <c r="D17" s="41" t="str">
        <f t="shared" si="0"/>
        <v>Хлеб пшеничный йодированный</v>
      </c>
      <c r="E17" s="35">
        <f>[1]Лист1!C128</f>
        <v>23</v>
      </c>
      <c r="F17" s="36" t="s">
        <v>37</v>
      </c>
      <c r="G17" s="37">
        <f>[1]Лист1!G128</f>
        <v>55.89</v>
      </c>
      <c r="H17" s="37">
        <f>[1]Лист1!D128</f>
        <v>1.73</v>
      </c>
      <c r="I17" s="37">
        <f>[1]Лист1!E128</f>
        <v>0.23</v>
      </c>
      <c r="J17" s="35">
        <f>[1]Лист1!F128</f>
        <v>11.73</v>
      </c>
    </row>
    <row r="18" spans="1:10" ht="15.75" x14ac:dyDescent="0.25">
      <c r="A18" s="32"/>
      <c r="B18" s="33"/>
      <c r="C18" s="65">
        <f t="shared" si="0"/>
        <v>385</v>
      </c>
      <c r="D18" s="66" t="str">
        <f t="shared" si="0"/>
        <v>Рогалик сахарный (конд.цех) (мука, масло сл., яйцо, сахар-песок, сода, соль йод.)</v>
      </c>
      <c r="E18" s="35">
        <f>[1]Лист1!C129</f>
        <v>60</v>
      </c>
      <c r="F18" s="36" t="s">
        <v>34</v>
      </c>
      <c r="G18" s="37">
        <f>[1]Лист1!G129</f>
        <v>215.6</v>
      </c>
      <c r="H18" s="37">
        <f>[1]Лист1!D129</f>
        <v>4.8</v>
      </c>
      <c r="I18" s="37">
        <f>[1]Лист1!E129</f>
        <v>10.9</v>
      </c>
      <c r="J18" s="35">
        <f>[1]Лист1!F129</f>
        <v>26.4</v>
      </c>
    </row>
    <row r="19" spans="1:10" ht="15.75" x14ac:dyDescent="0.25">
      <c r="A19" s="32"/>
      <c r="B19" s="33"/>
      <c r="C19" s="34"/>
      <c r="D19" s="38" t="s">
        <v>16</v>
      </c>
      <c r="E19" s="57" t="str">
        <f>[1]Лист1!C130</f>
        <v>583</v>
      </c>
      <c r="F19" s="58" t="s">
        <v>19</v>
      </c>
      <c r="G19" s="59">
        <f>[1]Лист1!G130</f>
        <v>689.69999999999993</v>
      </c>
      <c r="H19" s="59">
        <f>[1]Лист1!D130</f>
        <v>17.580000000000002</v>
      </c>
      <c r="I19" s="59">
        <f>[1]Лист1!E130</f>
        <v>27.560000000000002</v>
      </c>
      <c r="J19" s="57">
        <f>[1]Лист1!F130</f>
        <v>92.170000000000016</v>
      </c>
    </row>
    <row r="20" spans="1:10" ht="15.75" x14ac:dyDescent="0.25">
      <c r="A20" s="32"/>
      <c r="B20" s="33"/>
      <c r="C20" s="34"/>
      <c r="D20" s="38" t="s">
        <v>17</v>
      </c>
      <c r="E20" s="35"/>
      <c r="F20" s="58" t="str">
        <f>'[2]1'!F9</f>
        <v>85,00</v>
      </c>
      <c r="G20" s="59"/>
      <c r="H20" s="59"/>
      <c r="I20" s="59"/>
      <c r="J20" s="57"/>
    </row>
    <row r="21" spans="1:10" ht="15.75" x14ac:dyDescent="0.25">
      <c r="A21" s="32"/>
      <c r="B21" s="33"/>
      <c r="C21" s="34"/>
      <c r="D21" s="39" t="s">
        <v>23</v>
      </c>
      <c r="E21" s="35"/>
      <c r="F21" s="36"/>
      <c r="G21" s="37"/>
      <c r="H21" s="37"/>
      <c r="I21" s="37"/>
      <c r="J21" s="35"/>
    </row>
    <row r="22" spans="1:10" ht="15.75" x14ac:dyDescent="0.25">
      <c r="A22" s="32"/>
      <c r="B22" s="33"/>
      <c r="C22" s="34" t="str">
        <f>[1]Лист1!H132</f>
        <v>165/998</v>
      </c>
      <c r="D22" s="40" t="str">
        <f>[1]Лист1!B132</f>
        <v>Борщ из свежей капусты с картофелем, с фаршем и гренками (говядина, картофель, капуста, свекла, морковь, лук репч., томат паста, масло раст., соль йод., гренки)</v>
      </c>
      <c r="E22" s="35" t="str">
        <f>[1]Лист1!C132</f>
        <v>5/200/10</v>
      </c>
      <c r="F22" s="36" t="s">
        <v>39</v>
      </c>
      <c r="G22" s="37">
        <f>[1]Лист1!G132</f>
        <v>123.43</v>
      </c>
      <c r="H22" s="37">
        <f>[1]Лист1!D132</f>
        <v>4.45</v>
      </c>
      <c r="I22" s="37">
        <f>[1]Лист1!E132</f>
        <v>5.55</v>
      </c>
      <c r="J22" s="35">
        <f>[1]Лист1!F132</f>
        <v>13.92</v>
      </c>
    </row>
    <row r="23" spans="1:10" ht="15.75" x14ac:dyDescent="0.25">
      <c r="A23" s="32"/>
      <c r="B23" s="33"/>
      <c r="C23" s="34" t="str">
        <f>[1]Лист1!H133</f>
        <v>214/370</v>
      </c>
      <c r="D23" s="40" t="str">
        <f>[1]Лист1!B133</f>
        <v>Котлета «Полтавская» с соусом красным  (Говядина, свинина,  чеснок сух., сухари панировочн,  масло подс., соль йод., соус красный осн.) 80/30</v>
      </c>
      <c r="E23" s="35">
        <f>[1]Лист1!C133</f>
        <v>110</v>
      </c>
      <c r="F23" s="36" t="s">
        <v>40</v>
      </c>
      <c r="G23" s="37">
        <f>[1]Лист1!G133</f>
        <v>278.37</v>
      </c>
      <c r="H23" s="37">
        <f>[1]Лист1!D133</f>
        <v>15.75</v>
      </c>
      <c r="I23" s="37">
        <f>[1]Лист1!E133</f>
        <v>20.48</v>
      </c>
      <c r="J23" s="35">
        <f>[1]Лист1!F133</f>
        <v>7.75</v>
      </c>
    </row>
    <row r="24" spans="1:10" ht="15.75" x14ac:dyDescent="0.25">
      <c r="A24" s="32"/>
      <c r="B24" s="33"/>
      <c r="C24" s="34">
        <f>[1]Лист1!H134</f>
        <v>307</v>
      </c>
      <c r="D24" s="17" t="str">
        <f>[1]Лист1!B134</f>
        <v>Макаронные изделия отварные (макаронные изделия, масло сл., соль йодир)</v>
      </c>
      <c r="E24" s="35">
        <f>[1]Лист1!C134</f>
        <v>150</v>
      </c>
      <c r="F24" s="36" t="s">
        <v>41</v>
      </c>
      <c r="G24" s="37">
        <f>[1]Лист1!G134</f>
        <v>185.45</v>
      </c>
      <c r="H24" s="37">
        <f>[1]Лист1!D134</f>
        <v>5.42</v>
      </c>
      <c r="I24" s="37">
        <f>[1]Лист1!E134</f>
        <v>4.07</v>
      </c>
      <c r="J24" s="35">
        <f>[1]Лист1!F134</f>
        <v>31.8</v>
      </c>
    </row>
    <row r="25" spans="1:10" ht="15.75" x14ac:dyDescent="0.25">
      <c r="A25" s="32"/>
      <c r="B25" s="33"/>
      <c r="C25" s="34">
        <f>[1]Лист1!H135</f>
        <v>663</v>
      </c>
      <c r="D25" s="41" t="str">
        <f>[1]Лист1!B135</f>
        <v>Чай с сахаром (чай, сахар)</v>
      </c>
      <c r="E25" s="35">
        <f>[1]Лист1!C135</f>
        <v>200</v>
      </c>
      <c r="F25" s="36" t="s">
        <v>18</v>
      </c>
      <c r="G25" s="37">
        <f>[1]Лист1!G135</f>
        <v>36.32</v>
      </c>
      <c r="H25" s="37">
        <f>[1]Лист1!D135</f>
        <v>0</v>
      </c>
      <c r="I25" s="37">
        <f>[1]Лист1!E135</f>
        <v>0</v>
      </c>
      <c r="J25" s="35">
        <f>[1]Лист1!F135</f>
        <v>9.08</v>
      </c>
    </row>
    <row r="26" spans="1:10" ht="15.75" x14ac:dyDescent="0.25">
      <c r="A26" s="32"/>
      <c r="B26" s="33"/>
      <c r="C26" s="34" t="str">
        <f>[1]Лист1!H136</f>
        <v>-</v>
      </c>
      <c r="D26" s="41" t="str">
        <f>[1]Лист1!B136</f>
        <v>Хлеб пшеничный йодированный</v>
      </c>
      <c r="E26" s="35">
        <f>[1]Лист1!C136</f>
        <v>27</v>
      </c>
      <c r="F26" s="36" t="s">
        <v>42</v>
      </c>
      <c r="G26" s="37">
        <f>[1]Лист1!G136</f>
        <v>65.61</v>
      </c>
      <c r="H26" s="37">
        <f>[1]Лист1!D136</f>
        <v>2.0299999999999998</v>
      </c>
      <c r="I26" s="37">
        <f>[1]Лист1!E136</f>
        <v>0.27</v>
      </c>
      <c r="J26" s="35">
        <f>[1]Лист1!F136</f>
        <v>13.77</v>
      </c>
    </row>
    <row r="27" spans="1:10" ht="15.75" x14ac:dyDescent="0.25">
      <c r="A27" s="32"/>
      <c r="B27" s="33"/>
      <c r="C27" s="34" t="str">
        <f>[1]Лист1!H137</f>
        <v>-</v>
      </c>
      <c r="D27" s="41" t="str">
        <f>[1]Лист1!B137</f>
        <v>Хлеб ржаной</v>
      </c>
      <c r="E27" s="35">
        <f>[1]Лист1!C137</f>
        <v>26</v>
      </c>
      <c r="F27" s="36" t="s">
        <v>43</v>
      </c>
      <c r="G27" s="37">
        <f>[1]Лист1!G137</f>
        <v>50.86</v>
      </c>
      <c r="H27" s="37">
        <f>[1]Лист1!D137</f>
        <v>1.72</v>
      </c>
      <c r="I27" s="37">
        <f>[1]Лист1!E137</f>
        <v>0.31</v>
      </c>
      <c r="J27" s="35">
        <f>[1]Лист1!F137</f>
        <v>10.3</v>
      </c>
    </row>
    <row r="28" spans="1:10" ht="15.75" x14ac:dyDescent="0.25">
      <c r="A28" s="32"/>
      <c r="B28" s="33"/>
      <c r="C28" s="34" t="str">
        <f>[1]Лист1!H138</f>
        <v>-</v>
      </c>
      <c r="D28" s="41" t="str">
        <f>[1]Лист1!B138</f>
        <v>Груша свежая</v>
      </c>
      <c r="E28" s="35">
        <f>[1]Лист1!C138</f>
        <v>127</v>
      </c>
      <c r="F28" s="36" t="s">
        <v>44</v>
      </c>
      <c r="G28" s="37">
        <f>[1]Лист1!G138</f>
        <v>57.79</v>
      </c>
      <c r="H28" s="37">
        <f>[1]Лист1!D138</f>
        <v>0.51</v>
      </c>
      <c r="I28" s="37">
        <f>[1]Лист1!E138</f>
        <v>0.38</v>
      </c>
      <c r="J28" s="35">
        <f>[1]Лист1!F138</f>
        <v>13.08</v>
      </c>
    </row>
    <row r="29" spans="1:10" ht="15.75" x14ac:dyDescent="0.25">
      <c r="A29" s="32"/>
      <c r="B29" s="33"/>
      <c r="C29" s="34">
        <f>[1]Лист1!H139</f>
        <v>0</v>
      </c>
      <c r="D29" s="42" t="s">
        <v>16</v>
      </c>
      <c r="E29" s="57" t="s">
        <v>38</v>
      </c>
      <c r="F29" s="58" t="s">
        <v>26</v>
      </c>
      <c r="G29" s="59">
        <f>[1]Лист1!G139</f>
        <v>797.83</v>
      </c>
      <c r="H29" s="59">
        <f>[1]Лист1!D139</f>
        <v>29.88</v>
      </c>
      <c r="I29" s="59">
        <f>[1]Лист1!E139</f>
        <v>31.06</v>
      </c>
      <c r="J29" s="57">
        <f>[1]Лист1!F139</f>
        <v>99.699999999999989</v>
      </c>
    </row>
    <row r="30" spans="1:10" ht="16.5" thickBot="1" x14ac:dyDescent="0.3">
      <c r="A30" s="32"/>
      <c r="B30" s="33"/>
      <c r="C30" s="34"/>
      <c r="D30" s="43" t="s">
        <v>17</v>
      </c>
      <c r="E30" s="35"/>
      <c r="F30" s="58" t="s">
        <v>26</v>
      </c>
      <c r="G30" s="37"/>
      <c r="H30" s="37"/>
      <c r="I30" s="37"/>
      <c r="J30" s="35"/>
    </row>
    <row r="31" spans="1:10" ht="15.75" x14ac:dyDescent="0.25">
      <c r="A31" s="32"/>
      <c r="B31" s="33"/>
      <c r="C31" s="34"/>
      <c r="D31" s="39" t="s">
        <v>24</v>
      </c>
      <c r="E31" s="35"/>
      <c r="F31" s="36"/>
      <c r="G31" s="37"/>
      <c r="H31" s="37"/>
      <c r="I31" s="37"/>
      <c r="J31" s="35"/>
    </row>
    <row r="32" spans="1:10" ht="15.75" x14ac:dyDescent="0.25">
      <c r="A32" s="9" t="s">
        <v>11</v>
      </c>
      <c r="B32" s="10"/>
      <c r="C32" s="17" t="str">
        <f t="shared" ref="C32:D38" si="1">C22</f>
        <v>165/998</v>
      </c>
      <c r="D32" s="40" t="str">
        <f t="shared" si="1"/>
        <v>Борщ из свежей капусты с картофелем, с фаршем и гренками (говядина, картофель, капуста, свекла, морковь, лук репч., томат паста, масло раст., соль йод., гренки)</v>
      </c>
      <c r="E32" s="19" t="str">
        <f>[1]Лист1!C141</f>
        <v>15/250/15</v>
      </c>
      <c r="F32" s="44" t="s">
        <v>45</v>
      </c>
      <c r="G32" s="23">
        <f>[1]Лист1!G141</f>
        <v>160.75</v>
      </c>
      <c r="H32" s="23">
        <f>[1]Лист1!D141</f>
        <v>5.8</v>
      </c>
      <c r="I32" s="23">
        <f>[1]Лист1!E141</f>
        <v>7.23</v>
      </c>
      <c r="J32" s="23">
        <f>[1]Лист1!F141</f>
        <v>18.13</v>
      </c>
    </row>
    <row r="33" spans="1:10" ht="15.75" x14ac:dyDescent="0.25">
      <c r="A33" s="9"/>
      <c r="B33" s="16"/>
      <c r="C33" s="17" t="str">
        <f t="shared" si="1"/>
        <v>214/370</v>
      </c>
      <c r="D33" s="40" t="str">
        <f t="shared" si="1"/>
        <v>Котлета «Полтавская» с соусом красным  (Говядина, свинина,  чеснок сух., сухари панировочн,  масло подс., соль йод., соус красный осн.) 80/30</v>
      </c>
      <c r="E33" s="19">
        <f>[1]Лист1!C142</f>
        <v>110</v>
      </c>
      <c r="F33" s="25" t="s">
        <v>46</v>
      </c>
      <c r="G33" s="20">
        <f>[1]Лист1!G142</f>
        <v>278.37</v>
      </c>
      <c r="H33" s="20">
        <f>[1]Лист1!D142</f>
        <v>15.75</v>
      </c>
      <c r="I33" s="20">
        <f>[1]Лист1!E142</f>
        <v>20.48</v>
      </c>
      <c r="J33" s="20">
        <f>[1]Лист1!F142</f>
        <v>7.75</v>
      </c>
    </row>
    <row r="34" spans="1:10" ht="15.75" x14ac:dyDescent="0.25">
      <c r="A34" s="9"/>
      <c r="B34" s="16"/>
      <c r="C34" s="45">
        <f t="shared" si="1"/>
        <v>307</v>
      </c>
      <c r="D34" s="17" t="str">
        <f t="shared" si="1"/>
        <v>Макаронные изделия отварные (макаронные изделия, масло сл., соль йодир)</v>
      </c>
      <c r="E34" s="19">
        <f>[1]Лист1!C143</f>
        <v>180</v>
      </c>
      <c r="F34" s="25" t="s">
        <v>47</v>
      </c>
      <c r="G34" s="20">
        <f>[1]Лист1!G143</f>
        <v>222.53</v>
      </c>
      <c r="H34" s="20">
        <f>[1]Лист1!D143</f>
        <v>6.5</v>
      </c>
      <c r="I34" s="20">
        <f>[1]Лист1!E143</f>
        <v>4.88</v>
      </c>
      <c r="J34" s="20">
        <f>[1]Лист1!F143</f>
        <v>38.159999999999997</v>
      </c>
    </row>
    <row r="35" spans="1:10" ht="15.75" x14ac:dyDescent="0.25">
      <c r="A35" s="9"/>
      <c r="B35" s="16"/>
      <c r="C35" s="17">
        <f t="shared" si="1"/>
        <v>663</v>
      </c>
      <c r="D35" s="41" t="str">
        <f t="shared" si="1"/>
        <v>Чай с сахаром (чай, сахар)</v>
      </c>
      <c r="E35" s="22">
        <f>[1]Лист1!C144</f>
        <v>200</v>
      </c>
      <c r="F35" s="25" t="s">
        <v>18</v>
      </c>
      <c r="G35" s="20">
        <f>[1]Лист1!G144</f>
        <v>36.32</v>
      </c>
      <c r="H35" s="20">
        <f>[1]Лист1!D144</f>
        <v>0</v>
      </c>
      <c r="I35" s="20">
        <f>[1]Лист1!E144</f>
        <v>0</v>
      </c>
      <c r="J35" s="20">
        <f>[1]Лист1!F144</f>
        <v>9.08</v>
      </c>
    </row>
    <row r="36" spans="1:10" ht="15.75" x14ac:dyDescent="0.25">
      <c r="A36" s="9"/>
      <c r="B36" s="16"/>
      <c r="C36" s="17" t="str">
        <f t="shared" si="1"/>
        <v>-</v>
      </c>
      <c r="D36" s="41" t="str">
        <f t="shared" si="1"/>
        <v>Хлеб пшеничный йодированный</v>
      </c>
      <c r="E36" s="22">
        <f>[1]Лист1!C145</f>
        <v>27</v>
      </c>
      <c r="F36" s="25" t="s">
        <v>42</v>
      </c>
      <c r="G36" s="20">
        <f>[1]Лист1!G145</f>
        <v>65.61</v>
      </c>
      <c r="H36" s="20">
        <f>[1]Лист1!D145</f>
        <v>2.0299999999999998</v>
      </c>
      <c r="I36" s="20">
        <f>[1]Лист1!E145</f>
        <v>0.27</v>
      </c>
      <c r="J36" s="20">
        <f>[1]Лист1!F145</f>
        <v>13.77</v>
      </c>
    </row>
    <row r="37" spans="1:10" ht="15.75" x14ac:dyDescent="0.25">
      <c r="A37" s="9"/>
      <c r="B37" s="16"/>
      <c r="C37" s="17" t="str">
        <f t="shared" si="1"/>
        <v>-</v>
      </c>
      <c r="D37" s="41" t="str">
        <f t="shared" si="1"/>
        <v>Хлеб ржаной</v>
      </c>
      <c r="E37" s="22">
        <f>[1]Лист1!C146</f>
        <v>25</v>
      </c>
      <c r="F37" s="25" t="s">
        <v>48</v>
      </c>
      <c r="G37" s="20">
        <f>[1]Лист1!G146</f>
        <v>48.9</v>
      </c>
      <c r="H37" s="20">
        <f>[1]Лист1!D146</f>
        <v>1.65</v>
      </c>
      <c r="I37" s="20">
        <f>[1]Лист1!E146</f>
        <v>0.3</v>
      </c>
      <c r="J37" s="20">
        <f>[1]Лист1!F146</f>
        <v>9.9</v>
      </c>
    </row>
    <row r="38" spans="1:10" ht="15.75" x14ac:dyDescent="0.25">
      <c r="A38" s="9"/>
      <c r="B38" s="16"/>
      <c r="C38" s="21" t="str">
        <f t="shared" si="1"/>
        <v>-</v>
      </c>
      <c r="D38" s="41" t="str">
        <f t="shared" si="1"/>
        <v>Груша свежая</v>
      </c>
      <c r="E38" s="22">
        <f>[1]Лист1!C147</f>
        <v>136</v>
      </c>
      <c r="F38" s="25" t="s">
        <v>49</v>
      </c>
      <c r="G38" s="20">
        <f>[1]Лист1!G147</f>
        <v>61.88</v>
      </c>
      <c r="H38" s="20">
        <f>[1]Лист1!D147</f>
        <v>0.54</v>
      </c>
      <c r="I38" s="20">
        <f>[1]Лист1!E147</f>
        <v>0.41</v>
      </c>
      <c r="J38" s="20">
        <f>[1]Лист1!F147</f>
        <v>14.01</v>
      </c>
    </row>
    <row r="39" spans="1:10" ht="15.75" x14ac:dyDescent="0.25">
      <c r="A39" s="9"/>
      <c r="B39" s="46"/>
      <c r="C39" s="46"/>
      <c r="D39" s="42" t="s">
        <v>16</v>
      </c>
      <c r="E39" s="47" t="str">
        <f>[1]Лист1!C148</f>
        <v>958</v>
      </c>
      <c r="F39" s="47" t="s">
        <v>20</v>
      </c>
      <c r="G39" s="47">
        <f>[1]Лист1!G148</f>
        <v>874.36</v>
      </c>
      <c r="H39" s="47">
        <f>[1]Лист1!D148</f>
        <v>32.270000000000003</v>
      </c>
      <c r="I39" s="47">
        <f>[1]Лист1!E148</f>
        <v>33.57</v>
      </c>
      <c r="J39" s="48">
        <f>[1]Лист1!F148</f>
        <v>110.8</v>
      </c>
    </row>
    <row r="40" spans="1:10" ht="16.5" thickBot="1" x14ac:dyDescent="0.3">
      <c r="A40" s="27"/>
      <c r="B40" s="28"/>
      <c r="C40" s="28"/>
      <c r="D40" s="43" t="s">
        <v>17</v>
      </c>
      <c r="E40" s="49"/>
      <c r="F40" s="50">
        <v>120</v>
      </c>
      <c r="G40" s="51"/>
      <c r="H40" s="51"/>
      <c r="I40" s="51"/>
      <c r="J40" s="52"/>
    </row>
    <row r="41" spans="1:10" ht="15.75" x14ac:dyDescent="0.25">
      <c r="A41" s="7"/>
      <c r="B41" s="7"/>
      <c r="C41" s="7"/>
      <c r="D41" s="8" t="s">
        <v>25</v>
      </c>
      <c r="E41" s="7"/>
      <c r="F41" s="7"/>
      <c r="G41" s="7"/>
      <c r="H41" s="7"/>
      <c r="I41" s="7"/>
      <c r="J41" s="7"/>
    </row>
    <row r="42" spans="1:10" ht="47.25" x14ac:dyDescent="0.25">
      <c r="A42" s="9" t="s">
        <v>10</v>
      </c>
      <c r="B42" s="10"/>
      <c r="C42" s="11">
        <v>346</v>
      </c>
      <c r="D42" s="12" t="str">
        <f>[1]Лист1!B149</f>
        <v>Булочка «Изюминка» (мука пш., сахар-песок, масло слив., яйцо, соль, дрожжи прес., изюм)</v>
      </c>
      <c r="E42" s="13">
        <f>[1]Лист1!C149</f>
        <v>100</v>
      </c>
      <c r="F42" s="14" t="s">
        <v>50</v>
      </c>
      <c r="G42" s="15">
        <f>[1]Лист1!G149</f>
        <v>307.89</v>
      </c>
      <c r="H42" s="15">
        <f>[1]Лист1!D149</f>
        <v>7.67</v>
      </c>
      <c r="I42" s="15">
        <f>[1]Лист1!E149</f>
        <v>7.25</v>
      </c>
      <c r="J42" s="15">
        <f>[1]Лист1!F149</f>
        <v>52.99</v>
      </c>
    </row>
    <row r="43" spans="1:10" ht="15.75" x14ac:dyDescent="0.25">
      <c r="A43" s="9"/>
      <c r="B43" s="16"/>
      <c r="C43" s="17"/>
      <c r="D43" s="18" t="str">
        <f>[1]Лист1!B150</f>
        <v xml:space="preserve">Сок фруктовый в потребительской упаковке </v>
      </c>
      <c r="E43" s="19" t="str">
        <f>[1]Лист1!C150</f>
        <v>1/200</v>
      </c>
      <c r="F43" s="2" t="s">
        <v>51</v>
      </c>
      <c r="G43" s="20">
        <f>[1]Лист1!G150</f>
        <v>100.4</v>
      </c>
      <c r="H43" s="20">
        <f>[1]Лист1!D150</f>
        <v>1.4</v>
      </c>
      <c r="I43" s="20">
        <f>[1]Лист1!E150</f>
        <v>0.4</v>
      </c>
      <c r="J43" s="20">
        <f>[1]Лист1!F150</f>
        <v>22.8</v>
      </c>
    </row>
    <row r="44" spans="1:10" ht="15.75" x14ac:dyDescent="0.25">
      <c r="A44" s="9"/>
      <c r="B44" s="16"/>
      <c r="C44" s="17"/>
      <c r="D44" s="53" t="s">
        <v>16</v>
      </c>
      <c r="E44" s="54" t="s">
        <v>28</v>
      </c>
      <c r="F44" s="55" t="s">
        <v>52</v>
      </c>
      <c r="G44" s="56">
        <f>[1]Лист1!G151</f>
        <v>408.28999999999996</v>
      </c>
      <c r="H44" s="56">
        <f>[1]Лист1!D151</f>
        <v>9.07</v>
      </c>
      <c r="I44" s="56">
        <f>[1]Лист1!E151</f>
        <v>7.65</v>
      </c>
      <c r="J44" s="56">
        <f>[1]Лист1!F151</f>
        <v>75.790000000000006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2023-09-04T02:20:30Z</dcterms:modified>
</cp:coreProperties>
</file>