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сентябрь 2023\меню18-21 сентября\"/>
    </mc:Choice>
  </mc:AlternateContent>
  <xr:revisionPtr revIDLastSave="0" documentId="13_ncr:1_{70D7EF9A-543B-48EA-9ADB-950804569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I33" i="1"/>
  <c r="J33" i="1"/>
  <c r="G28" i="1"/>
  <c r="G29" i="1"/>
  <c r="G30" i="1"/>
  <c r="G31" i="1"/>
  <c r="G32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C28" i="1"/>
  <c r="C29" i="1"/>
  <c r="C30" i="1"/>
  <c r="C31" i="1"/>
  <c r="C32" i="1"/>
  <c r="C33" i="1"/>
  <c r="C34" i="1"/>
  <c r="D28" i="1"/>
  <c r="E28" i="1"/>
  <c r="D29" i="1"/>
  <c r="E29" i="1"/>
  <c r="D30" i="1"/>
  <c r="E30" i="1"/>
  <c r="D31" i="1"/>
  <c r="E31" i="1"/>
  <c r="D32" i="1"/>
  <c r="E32" i="1"/>
  <c r="C20" i="1"/>
  <c r="C21" i="1"/>
  <c r="C22" i="1"/>
  <c r="C23" i="1"/>
  <c r="C24" i="1"/>
  <c r="G25" i="1"/>
  <c r="H25" i="1"/>
  <c r="I25" i="1"/>
  <c r="J25" i="1"/>
  <c r="G20" i="1"/>
  <c r="G21" i="1"/>
  <c r="G22" i="1"/>
  <c r="G23" i="1"/>
  <c r="G24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D20" i="1"/>
  <c r="E20" i="1"/>
  <c r="D21" i="1"/>
  <c r="E21" i="1"/>
  <c r="D22" i="1"/>
  <c r="E22" i="1"/>
  <c r="D23" i="1"/>
  <c r="E23" i="1"/>
  <c r="D24" i="1"/>
  <c r="E24" i="1"/>
  <c r="G13" i="1"/>
  <c r="G14" i="1"/>
  <c r="G15" i="1"/>
  <c r="G16" i="1"/>
  <c r="H17" i="1"/>
  <c r="I17" i="1"/>
  <c r="J17" i="1"/>
  <c r="H13" i="1"/>
  <c r="I13" i="1"/>
  <c r="J13" i="1"/>
  <c r="H14" i="1"/>
  <c r="I14" i="1"/>
  <c r="J14" i="1"/>
  <c r="H15" i="1"/>
  <c r="I15" i="1"/>
  <c r="J15" i="1"/>
  <c r="H16" i="1"/>
  <c r="I16" i="1"/>
  <c r="J16" i="1"/>
  <c r="D13" i="1"/>
  <c r="E13" i="1"/>
  <c r="D14" i="1"/>
  <c r="E14" i="1"/>
  <c r="D15" i="1"/>
  <c r="E15" i="1"/>
  <c r="D16" i="1"/>
  <c r="E16" i="1"/>
  <c r="H9" i="1"/>
  <c r="I9" i="1"/>
  <c r="J9" i="1"/>
  <c r="C5" i="1"/>
  <c r="C13" i="1" s="1"/>
  <c r="C6" i="1"/>
  <c r="C14" i="1" s="1"/>
  <c r="C7" i="1"/>
  <c r="C15" i="1" s="1"/>
  <c r="C8" i="1"/>
  <c r="C16" i="1" s="1"/>
  <c r="D5" i="1"/>
  <c r="E5" i="1"/>
  <c r="G5" i="1"/>
  <c r="G6" i="1"/>
  <c r="G7" i="1"/>
  <c r="G8" i="1"/>
  <c r="H5" i="1"/>
  <c r="I5" i="1"/>
  <c r="J5" i="1"/>
  <c r="H6" i="1"/>
  <c r="I6" i="1"/>
  <c r="J6" i="1"/>
  <c r="H7" i="1"/>
  <c r="I7" i="1"/>
  <c r="J7" i="1"/>
  <c r="H8" i="1"/>
  <c r="I8" i="1"/>
  <c r="J8" i="1"/>
  <c r="D6" i="1"/>
  <c r="E6" i="1"/>
  <c r="D7" i="1"/>
  <c r="E7" i="1"/>
  <c r="D8" i="1"/>
  <c r="E8" i="1"/>
  <c r="C25" i="1"/>
  <c r="C9" i="1"/>
</calcChain>
</file>

<file path=xl/sharedStrings.xml><?xml version="1.0" encoding="utf-8"?>
<sst xmlns="http://schemas.openxmlformats.org/spreadsheetml/2006/main" count="83" uniqueCount="67">
  <si>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</si>
  <si>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</si>
  <si>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</si>
  <si>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</si>
  <si>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</si>
  <si>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</si>
  <si>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</si>
  <si>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</si>
  <si>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</si>
  <si>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</si>
  <si>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</si>
  <si>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</si>
  <si>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</si>
  <si>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</si>
  <si>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</si>
  <si>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</si>
  <si>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</si>
  <si>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</si>
  <si>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</si>
  <si>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</si>
  <si>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</si>
  <si>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</si>
  <si>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</si>
  <si>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</si>
  <si>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</si>
  <si>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</si>
  <si>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</si>
  <si>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531</t>
  </si>
  <si>
    <t>615,18</t>
  </si>
  <si>
    <t>579</t>
  </si>
  <si>
    <t>679,23</t>
  </si>
  <si>
    <t>829</t>
  </si>
  <si>
    <t>928</t>
  </si>
  <si>
    <t>998,28</t>
  </si>
  <si>
    <t>15,12</t>
  </si>
  <si>
    <t>59,18</t>
  </si>
  <si>
    <t>8,93</t>
  </si>
  <si>
    <t>1,77</t>
  </si>
  <si>
    <t>19,75</t>
  </si>
  <si>
    <t>2,14</t>
  </si>
  <si>
    <t>18,10</t>
  </si>
  <si>
    <t>72,79</t>
  </si>
  <si>
    <t>3,73</t>
  </si>
  <si>
    <t>2,21</t>
  </si>
  <si>
    <t>8,17</t>
  </si>
  <si>
    <t>25,46</t>
  </si>
  <si>
    <t>80,54</t>
  </si>
  <si>
    <t>Самса "Детская" (мука, сахар, масло, раст, дрожжи, яйцо, соль, масло говядина, лук репчатый)</t>
  </si>
  <si>
    <t>75</t>
  </si>
  <si>
    <t>41,00</t>
  </si>
  <si>
    <t>Сок фруктовый в упаковке</t>
  </si>
  <si>
    <t>1/200</t>
  </si>
  <si>
    <t>19,00</t>
  </si>
  <si>
    <t>320</t>
  </si>
  <si>
    <t>60</t>
  </si>
  <si>
    <t>277,03</t>
  </si>
  <si>
    <t>100,40</t>
  </si>
  <si>
    <t>377,43</t>
  </si>
  <si>
    <t>9,91</t>
  </si>
  <si>
    <t>18,35</t>
  </si>
  <si>
    <t>18,06</t>
  </si>
  <si>
    <t>1,40</t>
  </si>
  <si>
    <t>0,40</t>
  </si>
  <si>
    <t>22,80</t>
  </si>
  <si>
    <t>11,31</t>
  </si>
  <si>
    <t>18,75</t>
  </si>
  <si>
    <t>40,86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</si>
</sst>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4" xfId="0" applyNumberFormat="1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5.09%20&#1087;&#1086;%2015.09%20&#1049;&#1054;&#1043;&#1059;&#1056;&#1058;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93">
          <cell r="B93" t="str">
            <v>Каша молочная овсяная «Геркулес» с маслом (хлопья «Геркулес», молоко , масло сливочное, сахар-песок, соль йодиров.)</v>
          </cell>
          <cell r="C93" t="str">
            <v>160/7</v>
          </cell>
          <cell r="D93">
            <v>6.34</v>
          </cell>
          <cell r="E93">
            <v>7.09</v>
          </cell>
          <cell r="F93">
            <v>27.13</v>
          </cell>
          <cell r="G93">
            <v>197.66</v>
          </cell>
          <cell r="H93">
            <v>898</v>
          </cell>
        </row>
        <row r="94">
          <cell r="B94" t="str">
            <v>Запеканка из творога со сгущеным молоком (творог, сахар-песок, крупа манная,  яйцо, масло раст., сухари паниров., сметана, сгущенное молоко)</v>
          </cell>
          <cell r="C94" t="str">
            <v>110/30</v>
          </cell>
          <cell r="D94">
            <v>24.41</v>
          </cell>
          <cell r="E94">
            <v>9.16</v>
          </cell>
          <cell r="F94">
            <v>28.12</v>
          </cell>
          <cell r="G94">
            <v>292.55</v>
          </cell>
          <cell r="H94">
            <v>342</v>
          </cell>
        </row>
        <row r="95">
          <cell r="B95" t="str">
            <v>Кофейный напиток злаковый (кофейный напиток, молоко, сахар)</v>
          </cell>
          <cell r="C95">
            <v>200</v>
          </cell>
          <cell r="D95">
            <v>1.51</v>
          </cell>
          <cell r="E95">
            <v>1.1299999999999999</v>
          </cell>
          <cell r="F95">
            <v>12.61</v>
          </cell>
          <cell r="G95">
            <v>66.650000000000006</v>
          </cell>
          <cell r="H95">
            <v>1066</v>
          </cell>
        </row>
        <row r="96">
          <cell r="B96" t="str">
            <v>Хлеб пшеничный йодированный</v>
          </cell>
          <cell r="C96">
            <v>24</v>
          </cell>
          <cell r="D96">
            <v>1.8</v>
          </cell>
          <cell r="E96">
            <v>0.24</v>
          </cell>
          <cell r="F96">
            <v>12.24</v>
          </cell>
          <cell r="G96">
            <v>58.32</v>
          </cell>
          <cell r="H96" t="str">
            <v>-</v>
          </cell>
        </row>
        <row r="98">
          <cell r="D98">
            <v>34.059999999999995</v>
          </cell>
          <cell r="E98">
            <v>17.619999999999997</v>
          </cell>
          <cell r="F98">
            <v>80.099999999999994</v>
          </cell>
        </row>
        <row r="100">
          <cell r="B100" t="str">
            <v>Каша молочная овсяная «Геркулес» с маслом (хлопья «Геркулес», молоко , масло сливочное, сахар-песок, соль йодиров.)</v>
          </cell>
          <cell r="C100" t="str">
            <v>200/10</v>
          </cell>
          <cell r="D100">
            <v>7.97</v>
          </cell>
          <cell r="E100">
            <v>8.91</v>
          </cell>
          <cell r="F100">
            <v>34.11</v>
          </cell>
          <cell r="G100">
            <v>248.56</v>
          </cell>
        </row>
        <row r="101">
          <cell r="B101" t="str">
            <v>Запеканка из творога со сгущеным молоком (творог, сахар-песок, крупа манная,  яйцо, масло раст., сухари паниров., сметана, сгущенное молоко)</v>
          </cell>
          <cell r="C101" t="str">
            <v>110/30</v>
          </cell>
          <cell r="D101">
            <v>24.41</v>
          </cell>
          <cell r="E101">
            <v>9.16</v>
          </cell>
          <cell r="F101">
            <v>28.12</v>
          </cell>
          <cell r="G101">
            <v>292.55</v>
          </cell>
        </row>
        <row r="102">
          <cell r="B102" t="str">
            <v>Кофейный напиток злаковый (кофейный напиток, молоко, сахар)</v>
          </cell>
          <cell r="C102">
            <v>200</v>
          </cell>
          <cell r="D102">
            <v>1.51</v>
          </cell>
          <cell r="E102">
            <v>1.1299999999999999</v>
          </cell>
          <cell r="F102">
            <v>12.61</v>
          </cell>
          <cell r="G102">
            <v>66.650000000000006</v>
          </cell>
        </row>
        <row r="103">
          <cell r="B103" t="str">
            <v>Хлеб пшеничный йодированный</v>
          </cell>
          <cell r="C103">
            <v>29</v>
          </cell>
          <cell r="D103">
            <v>2.1800000000000002</v>
          </cell>
          <cell r="E103">
            <v>0.28999999999999998</v>
          </cell>
          <cell r="F103">
            <v>14.79</v>
          </cell>
          <cell r="G103">
            <v>70.47</v>
          </cell>
        </row>
        <row r="105">
          <cell r="D105">
            <v>36.07</v>
          </cell>
          <cell r="E105">
            <v>19.489999999999998</v>
          </cell>
          <cell r="F105">
            <v>89.63</v>
          </cell>
        </row>
        <row r="107">
          <cell r="B107" t="str">
            <v>Суп картофельный с бобовыми, с фрикадельками и гренками ( фрикадельки мясные,  картофель,  горох, морковь, лук репч.,соль йодир., масло растит., гренки)</v>
          </cell>
          <cell r="C107" t="str">
            <v>20/200/10</v>
          </cell>
          <cell r="D107">
            <v>9.68</v>
          </cell>
          <cell r="E107">
            <v>10.6</v>
          </cell>
          <cell r="F107">
            <v>19.850000000000001</v>
          </cell>
          <cell r="G107">
            <v>213.46</v>
          </cell>
          <cell r="H107">
            <v>1122</v>
          </cell>
        </row>
        <row r="108">
          <cell r="B108" t="str">
            <v>Плов из говядины с овощами (крупа рисовая, говядина, лук репчатый, морковь,томатная паста, масло подсолнечное)</v>
          </cell>
          <cell r="C108" t="str">
            <v>55/195</v>
          </cell>
          <cell r="D108">
            <v>22.81</v>
          </cell>
          <cell r="E108">
            <v>34.33</v>
          </cell>
          <cell r="F108">
            <v>49.39</v>
          </cell>
          <cell r="G108">
            <v>437.73</v>
          </cell>
          <cell r="H108">
            <v>523</v>
          </cell>
        </row>
        <row r="109">
          <cell r="B109" t="str">
            <v>Компот из сухофруктов с вит С (смесь сухофруктов, сахар, лимон.кислота,  аскорб. кислота)</v>
          </cell>
          <cell r="C109">
            <v>200</v>
          </cell>
          <cell r="D109">
            <v>0.56999999999999995</v>
          </cell>
          <cell r="E109">
            <v>0</v>
          </cell>
          <cell r="F109">
            <v>19.55</v>
          </cell>
          <cell r="G109">
            <v>80.48</v>
          </cell>
          <cell r="H109" t="str">
            <v>611а</v>
          </cell>
        </row>
        <row r="110">
          <cell r="B110" t="str">
            <v>Хлеб пшеничный йодированный</v>
          </cell>
          <cell r="C110">
            <v>30</v>
          </cell>
          <cell r="D110">
            <v>2.25</v>
          </cell>
          <cell r="E110">
            <v>0.3</v>
          </cell>
          <cell r="F110">
            <v>15.3</v>
          </cell>
          <cell r="G110">
            <v>72.900000000000006</v>
          </cell>
          <cell r="H110" t="str">
            <v>-</v>
          </cell>
        </row>
        <row r="111">
          <cell r="B111" t="str">
            <v>Яблоко свежее</v>
          </cell>
          <cell r="C111">
            <v>119</v>
          </cell>
          <cell r="D111">
            <v>0.48</v>
          </cell>
          <cell r="E111">
            <v>0.48</v>
          </cell>
          <cell r="F111">
            <v>11.66</v>
          </cell>
          <cell r="G111">
            <v>52.84</v>
          </cell>
        </row>
        <row r="114">
          <cell r="D114">
            <v>35.789999999999992</v>
          </cell>
          <cell r="E114">
            <v>45.709999999999994</v>
          </cell>
          <cell r="F114">
            <v>115.75</v>
          </cell>
          <cell r="G114">
            <v>857.41000000000008</v>
          </cell>
        </row>
        <row r="116">
          <cell r="B116" t="str">
            <v>Суп картофельный с бобовыми, с фрикадельками и гренками ( фрикадельки мясные,  картофель,  горох, морковь, лук репч.,соль йодир., масло растит., гренки)</v>
          </cell>
          <cell r="C116" t="str">
            <v>30/250/10</v>
          </cell>
          <cell r="D116">
            <v>12.2</v>
          </cell>
          <cell r="E116">
            <v>13.36</v>
          </cell>
          <cell r="F116">
            <v>25.03</v>
          </cell>
          <cell r="G116">
            <v>269.14999999999998</v>
          </cell>
        </row>
        <row r="117">
          <cell r="B117" t="str">
            <v>Плов из говядины с овощами (крупа рисовая, говядина, лук репчатый, морковь,томатная паста, масло подсолнечное)</v>
          </cell>
          <cell r="C117" t="str">
            <v>60/230</v>
          </cell>
          <cell r="D117">
            <v>26.46</v>
          </cell>
          <cell r="E117">
            <v>39.82</v>
          </cell>
          <cell r="F117">
            <v>57.29</v>
          </cell>
          <cell r="G117">
            <v>523.36</v>
          </cell>
        </row>
        <row r="118">
          <cell r="B118" t="str">
            <v>Компот из сухофруктов с вит С (смесь сухофруктов, сахар, лимон.кислота,  аскорб. кислота)</v>
          </cell>
          <cell r="C118">
            <v>200</v>
          </cell>
          <cell r="D118">
            <v>0.56999999999999995</v>
          </cell>
          <cell r="E118">
            <v>0</v>
          </cell>
          <cell r="F118">
            <v>19.55</v>
          </cell>
          <cell r="G118">
            <v>80.48</v>
          </cell>
        </row>
        <row r="119">
          <cell r="B119" t="str">
            <v>Хлеб пшеничный йодированный</v>
          </cell>
          <cell r="C119">
            <v>30</v>
          </cell>
          <cell r="D119">
            <v>2.25</v>
          </cell>
          <cell r="E119">
            <v>0.3</v>
          </cell>
          <cell r="F119">
            <v>15.3</v>
          </cell>
          <cell r="G119">
            <v>72.900000000000006</v>
          </cell>
        </row>
        <row r="120">
          <cell r="B120" t="str">
            <v>Яблоко свежее</v>
          </cell>
          <cell r="C120">
            <v>118</v>
          </cell>
          <cell r="D120">
            <v>0.47</v>
          </cell>
          <cell r="E120">
            <v>0.47</v>
          </cell>
          <cell r="F120">
            <v>11.56</v>
          </cell>
          <cell r="G120">
            <v>52.39</v>
          </cell>
        </row>
        <row r="123">
          <cell r="D123">
            <v>41.949999999999996</v>
          </cell>
          <cell r="E123">
            <v>53.949999999999996</v>
          </cell>
          <cell r="F123">
            <v>128.72999999999999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18">
          <cell r="B118" t="str">
            <v>Тефтели II вариант с соусом красным (говядина, крупа рисовая, лук,  мука, масло подсолн., соль, соус красн.осн.)  80/20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A28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15.75" x14ac:dyDescent="0.25">
      <c r="A1" s="1" t="s">
        <v>0</v>
      </c>
      <c r="B1" s="72" t="s">
        <v>15</v>
      </c>
      <c r="C1" s="73"/>
      <c r="D1" s="74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7"/>
      <c r="C4" s="7"/>
      <c r="D4" s="8" t="s">
        <v>20</v>
      </c>
      <c r="E4" s="7"/>
      <c r="F4" s="66"/>
      <c r="G4" s="59"/>
      <c r="H4" s="59"/>
      <c r="I4" s="59"/>
      <c r="J4" s="59"/>
    </row>
    <row r="5" spans="1:10" ht="63" x14ac:dyDescent="0.25">
      <c r="A5" s="9" t="s">
        <v>10</v>
      </c>
      <c r="B5" s="10"/>
      <c r="C5" s="14">
        <f>[1]Лист1!H93</f>
        <v>898</v>
      </c>
      <c r="D5" s="55" t="str">
        <f>[1]Лист1!B93</f>
        <v>Каша молочная овсяная «Геркулес» с маслом (хлопья «Геркулес», молоко , масло сливочное, сахар-песок, соль йодиров.)</v>
      </c>
      <c r="E5" s="13" t="str">
        <f>[1]Лист1!C93</f>
        <v>160/7</v>
      </c>
      <c r="F5" s="63" t="s">
        <v>34</v>
      </c>
      <c r="G5" s="14">
        <f>[1]Лист1!G93</f>
        <v>197.66</v>
      </c>
      <c r="H5" s="14">
        <f>[1]Лист1!D93</f>
        <v>6.34</v>
      </c>
      <c r="I5" s="14">
        <f>[1]Лист1!E93</f>
        <v>7.09</v>
      </c>
      <c r="J5" s="14">
        <f>[1]Лист1!F93</f>
        <v>27.13</v>
      </c>
    </row>
    <row r="6" spans="1:10" ht="63" x14ac:dyDescent="0.25">
      <c r="A6" s="9"/>
      <c r="B6" s="15"/>
      <c r="C6" s="19">
        <f>[1]Лист1!H94</f>
        <v>342</v>
      </c>
      <c r="D6" s="37" t="str">
        <f>[1]Лист1!B94</f>
        <v>Запеканка из творога со сгущеным молоком (творог, сахар-песок, крупа манная,  яйцо, масло раст., сухари паниров., сметана, сгущенное молоко)</v>
      </c>
      <c r="E6" s="18" t="str">
        <f>[1]Лист1!C94</f>
        <v>110/30</v>
      </c>
      <c r="F6" s="64" t="s">
        <v>35</v>
      </c>
      <c r="G6" s="19">
        <f>[1]Лист1!G94</f>
        <v>292.55</v>
      </c>
      <c r="H6" s="19">
        <f>[1]Лист1!D94</f>
        <v>24.41</v>
      </c>
      <c r="I6" s="19">
        <f>[1]Лист1!E94</f>
        <v>9.16</v>
      </c>
      <c r="J6" s="19">
        <f>[1]Лист1!F94</f>
        <v>28.12</v>
      </c>
    </row>
    <row r="7" spans="1:10" ht="31.5" x14ac:dyDescent="0.25">
      <c r="A7" s="9"/>
      <c r="B7" s="15"/>
      <c r="C7" s="19">
        <f>[1]Лист1!H95</f>
        <v>1066</v>
      </c>
      <c r="D7" s="38" t="str">
        <f>[1]Лист1!B95</f>
        <v>Кофейный напиток злаковый (кофейный напиток, молоко, сахар)</v>
      </c>
      <c r="E7" s="18">
        <f>[1]Лист1!C95</f>
        <v>200</v>
      </c>
      <c r="F7" s="64" t="s">
        <v>36</v>
      </c>
      <c r="G7" s="19">
        <f>[1]Лист1!G95</f>
        <v>66.650000000000006</v>
      </c>
      <c r="H7" s="19">
        <f>[1]Лист1!D95</f>
        <v>1.51</v>
      </c>
      <c r="I7" s="19">
        <f>[1]Лист1!E95</f>
        <v>1.1299999999999999</v>
      </c>
      <c r="J7" s="19">
        <f>[1]Лист1!F95</f>
        <v>12.61</v>
      </c>
    </row>
    <row r="8" spans="1:10" ht="15.75" x14ac:dyDescent="0.25">
      <c r="A8" s="9"/>
      <c r="B8" s="15"/>
      <c r="C8" s="19" t="str">
        <f>[1]Лист1!H96</f>
        <v>-</v>
      </c>
      <c r="D8" s="38" t="str">
        <f>[1]Лист1!B96</f>
        <v>Хлеб пшеничный йодированный</v>
      </c>
      <c r="E8" s="18">
        <f>[1]Лист1!C96</f>
        <v>24</v>
      </c>
      <c r="F8" s="64" t="s">
        <v>37</v>
      </c>
      <c r="G8" s="19">
        <f>[1]Лист1!G96</f>
        <v>58.32</v>
      </c>
      <c r="H8" s="19">
        <f>[1]Лист1!D96</f>
        <v>1.8</v>
      </c>
      <c r="I8" s="19">
        <f>[1]Лист1!E96</f>
        <v>0.24</v>
      </c>
      <c r="J8" s="19">
        <f>[1]Лист1!F96</f>
        <v>12.24</v>
      </c>
    </row>
    <row r="9" spans="1:10" ht="15.75" x14ac:dyDescent="0.25">
      <c r="A9" s="9"/>
      <c r="B9" s="20"/>
      <c r="C9" s="2">
        <f>[2]Лист1!H123</f>
        <v>0</v>
      </c>
      <c r="D9" s="23" t="s">
        <v>16</v>
      </c>
      <c r="E9" s="25" t="s">
        <v>27</v>
      </c>
      <c r="F9" s="25" t="s">
        <v>26</v>
      </c>
      <c r="G9" s="25" t="s">
        <v>28</v>
      </c>
      <c r="H9" s="25">
        <f>[1]Лист1!D98</f>
        <v>34.059999999999995</v>
      </c>
      <c r="I9" s="25">
        <f>[1]Лист1!E98</f>
        <v>17.619999999999997</v>
      </c>
      <c r="J9" s="61">
        <f>[1]Лист1!F98</f>
        <v>80.099999999999994</v>
      </c>
    </row>
    <row r="10" spans="1:10" ht="15.75" x14ac:dyDescent="0.25">
      <c r="A10" s="9"/>
      <c r="B10" s="42"/>
      <c r="C10" s="42"/>
      <c r="D10" s="56" t="s">
        <v>17</v>
      </c>
      <c r="E10" s="43"/>
      <c r="F10" s="43" t="s">
        <v>26</v>
      </c>
      <c r="G10" s="57"/>
      <c r="H10" s="57"/>
      <c r="I10" s="57"/>
      <c r="J10" s="58"/>
    </row>
    <row r="11" spans="1:10" ht="15.75" x14ac:dyDescent="0.25">
      <c r="A11" s="9"/>
      <c r="B11" s="32"/>
      <c r="C11" s="32"/>
      <c r="D11" s="35"/>
      <c r="E11" s="54"/>
      <c r="F11" s="54"/>
      <c r="G11" s="34"/>
      <c r="H11" s="34"/>
      <c r="I11" s="34"/>
      <c r="J11" s="62"/>
    </row>
    <row r="12" spans="1:10" ht="16.5" thickBot="1" x14ac:dyDescent="0.3">
      <c r="A12" s="26"/>
      <c r="B12" s="27"/>
      <c r="C12" s="27"/>
      <c r="D12" s="28" t="s">
        <v>21</v>
      </c>
      <c r="E12" s="29"/>
      <c r="F12" s="24"/>
      <c r="G12" s="29"/>
      <c r="H12" s="29"/>
      <c r="I12" s="29"/>
      <c r="J12" s="58"/>
    </row>
    <row r="13" spans="1:10" ht="63" x14ac:dyDescent="0.25">
      <c r="A13" s="30"/>
      <c r="B13" s="31"/>
      <c r="C13" s="60">
        <f t="shared" ref="C13:C16" si="0">C5</f>
        <v>898</v>
      </c>
      <c r="D13" s="55" t="str">
        <f>[1]Лист1!B100</f>
        <v>Каша молочная овсяная «Геркулес» с маслом (хлопья «Геркулес», молоко , масло сливочное, сахар-песок, соль йодиров.)</v>
      </c>
      <c r="E13" s="33" t="str">
        <f>[1]Лист1!C100</f>
        <v>200/10</v>
      </c>
      <c r="F13" s="65" t="s">
        <v>38</v>
      </c>
      <c r="G13" s="34">
        <f>[1]Лист1!G100</f>
        <v>248.56</v>
      </c>
      <c r="H13" s="34">
        <f>[1]Лист1!D100</f>
        <v>7.97</v>
      </c>
      <c r="I13" s="34">
        <f>[1]Лист1!E100</f>
        <v>8.91</v>
      </c>
      <c r="J13" s="65">
        <f>[1]Лист1!F100</f>
        <v>34.11</v>
      </c>
    </row>
    <row r="14" spans="1:10" ht="63" x14ac:dyDescent="0.25">
      <c r="A14" s="30"/>
      <c r="B14" s="31"/>
      <c r="C14" s="60">
        <f t="shared" si="0"/>
        <v>342</v>
      </c>
      <c r="D14" s="37" t="str">
        <f>[1]Лист1!B101</f>
        <v>Запеканка из творога со сгущеным молоком (творог, сахар-песок, крупа манная,  яйцо, масло раст., сухари паниров., сметана, сгущенное молоко)</v>
      </c>
      <c r="E14" s="33" t="str">
        <f>[1]Лист1!C101</f>
        <v>110/30</v>
      </c>
      <c r="F14" s="65" t="s">
        <v>35</v>
      </c>
      <c r="G14" s="34">
        <f>[1]Лист1!G101</f>
        <v>292.55</v>
      </c>
      <c r="H14" s="34">
        <f>[1]Лист1!D101</f>
        <v>24.41</v>
      </c>
      <c r="I14" s="34">
        <f>[1]Лист1!E101</f>
        <v>9.16</v>
      </c>
      <c r="J14" s="65">
        <f>[1]Лист1!F101</f>
        <v>28.12</v>
      </c>
    </row>
    <row r="15" spans="1:10" ht="31.5" x14ac:dyDescent="0.25">
      <c r="A15" s="30"/>
      <c r="B15" s="31"/>
      <c r="C15" s="60">
        <f t="shared" si="0"/>
        <v>1066</v>
      </c>
      <c r="D15" s="38" t="str">
        <f>[1]Лист1!B102</f>
        <v>Кофейный напиток злаковый (кофейный напиток, молоко, сахар)</v>
      </c>
      <c r="E15" s="33">
        <f>[1]Лист1!C102</f>
        <v>200</v>
      </c>
      <c r="F15" s="65" t="s">
        <v>36</v>
      </c>
      <c r="G15" s="34">
        <f>[1]Лист1!G102</f>
        <v>66.650000000000006</v>
      </c>
      <c r="H15" s="34">
        <f>[1]Лист1!D102</f>
        <v>1.51</v>
      </c>
      <c r="I15" s="34">
        <f>[1]Лист1!E102</f>
        <v>1.1299999999999999</v>
      </c>
      <c r="J15" s="65">
        <f>[1]Лист1!F102</f>
        <v>12.61</v>
      </c>
    </row>
    <row r="16" spans="1:10" ht="15.75" x14ac:dyDescent="0.25">
      <c r="A16" s="30"/>
      <c r="B16" s="31"/>
      <c r="C16" s="60" t="str">
        <f t="shared" si="0"/>
        <v>-</v>
      </c>
      <c r="D16" s="38" t="str">
        <f>[1]Лист1!B103</f>
        <v>Хлеб пшеничный йодированный</v>
      </c>
      <c r="E16" s="33">
        <f>[1]Лист1!C103</f>
        <v>29</v>
      </c>
      <c r="F16" s="65" t="s">
        <v>39</v>
      </c>
      <c r="G16" s="34">
        <f>[1]Лист1!G103</f>
        <v>70.47</v>
      </c>
      <c r="H16" s="34">
        <f>[1]Лист1!D103</f>
        <v>2.1800000000000002</v>
      </c>
      <c r="I16" s="34">
        <f>[1]Лист1!E103</f>
        <v>0.28999999999999998</v>
      </c>
      <c r="J16" s="65">
        <f>[1]Лист1!F103</f>
        <v>14.79</v>
      </c>
    </row>
    <row r="17" spans="1:10" ht="15.75" x14ac:dyDescent="0.25">
      <c r="A17" s="30"/>
      <c r="B17" s="31"/>
      <c r="C17" s="32"/>
      <c r="D17" s="35" t="s">
        <v>16</v>
      </c>
      <c r="E17" s="53" t="s">
        <v>29</v>
      </c>
      <c r="F17" s="67" t="s">
        <v>18</v>
      </c>
      <c r="G17" s="54" t="s">
        <v>30</v>
      </c>
      <c r="H17" s="54">
        <f>[1]Лист1!D105</f>
        <v>36.07</v>
      </c>
      <c r="I17" s="54">
        <f>[1]Лист1!E105</f>
        <v>19.489999999999998</v>
      </c>
      <c r="J17" s="67">
        <f>[1]Лист1!F105</f>
        <v>89.63</v>
      </c>
    </row>
    <row r="18" spans="1:10" ht="15.75" x14ac:dyDescent="0.25">
      <c r="A18" s="30"/>
      <c r="B18" s="31"/>
      <c r="C18" s="32"/>
      <c r="D18" s="35" t="s">
        <v>17</v>
      </c>
      <c r="E18" s="33"/>
      <c r="F18" s="67" t="s">
        <v>18</v>
      </c>
      <c r="G18" s="54"/>
      <c r="H18" s="54"/>
      <c r="I18" s="54"/>
      <c r="J18" s="67"/>
    </row>
    <row r="19" spans="1:10" ht="15.75" x14ac:dyDescent="0.25">
      <c r="A19" s="30"/>
      <c r="B19" s="31"/>
      <c r="C19" s="32"/>
      <c r="D19" s="36" t="s">
        <v>22</v>
      </c>
      <c r="E19" s="33"/>
      <c r="F19" s="65"/>
      <c r="G19" s="34"/>
      <c r="H19" s="34"/>
      <c r="I19" s="34"/>
      <c r="J19" s="65"/>
    </row>
    <row r="20" spans="1:10" ht="78.75" x14ac:dyDescent="0.25">
      <c r="A20" s="30"/>
      <c r="B20" s="31"/>
      <c r="C20" s="32">
        <f>[1]Лист1!H107</f>
        <v>1122</v>
      </c>
      <c r="D20" s="37" t="str">
        <f>[1]Лист1!B107</f>
        <v>Суп картофельный с бобовыми, с фрикадельками и гренками ( фрикадельки мясные,  картофель,  горох, морковь, лук репч.,соль йодир., масло растит., гренки)</v>
      </c>
      <c r="E20" s="33" t="str">
        <f>[1]Лист1!C107</f>
        <v>20/200/10</v>
      </c>
      <c r="F20" s="65" t="s">
        <v>40</v>
      </c>
      <c r="G20" s="34">
        <f>[1]Лист1!G107</f>
        <v>213.46</v>
      </c>
      <c r="H20" s="34">
        <f>[1]Лист1!D107</f>
        <v>9.68</v>
      </c>
      <c r="I20" s="34">
        <f>[1]Лист1!E107</f>
        <v>10.6</v>
      </c>
      <c r="J20" s="65">
        <f>[1]Лист1!F107</f>
        <v>19.850000000000001</v>
      </c>
    </row>
    <row r="21" spans="1:10" ht="63" x14ac:dyDescent="0.25">
      <c r="A21" s="30"/>
      <c r="B21" s="31"/>
      <c r="C21" s="32">
        <f>[1]Лист1!H108</f>
        <v>523</v>
      </c>
      <c r="D21" s="37" t="str">
        <f>[1]Лист1!B108</f>
        <v>Плов из говядины с овощами (крупа рисовая, говядина, лук репчатый, морковь,томатная паста, масло подсолнечное)</v>
      </c>
      <c r="E21" s="33" t="str">
        <f>[1]Лист1!C108</f>
        <v>55/195</v>
      </c>
      <c r="F21" s="65" t="s">
        <v>41</v>
      </c>
      <c r="G21" s="34">
        <f>[1]Лист1!G108</f>
        <v>437.73</v>
      </c>
      <c r="H21" s="34">
        <f>[1]Лист1!D108</f>
        <v>22.81</v>
      </c>
      <c r="I21" s="34">
        <f>[1]Лист1!E108</f>
        <v>34.33</v>
      </c>
      <c r="J21" s="65">
        <f>[1]Лист1!F108</f>
        <v>49.39</v>
      </c>
    </row>
    <row r="22" spans="1:10" ht="47.25" x14ac:dyDescent="0.25">
      <c r="A22" s="30"/>
      <c r="B22" s="31"/>
      <c r="C22" s="32" t="str">
        <f>[1]Лист1!H109</f>
        <v>611а</v>
      </c>
      <c r="D22" s="16" t="str">
        <f>[1]Лист1!B109</f>
        <v>Компот из сухофруктов с вит С (смесь сухофруктов, сахар, лимон.кислота,  аскорб. кислота)</v>
      </c>
      <c r="E22" s="33">
        <f>[1]Лист1!C109</f>
        <v>200</v>
      </c>
      <c r="F22" s="65" t="s">
        <v>42</v>
      </c>
      <c r="G22" s="34">
        <f>[1]Лист1!G109</f>
        <v>80.48</v>
      </c>
      <c r="H22" s="34">
        <f>[1]Лист1!D109</f>
        <v>0.56999999999999995</v>
      </c>
      <c r="I22" s="34">
        <f>[1]Лист1!E109</f>
        <v>0</v>
      </c>
      <c r="J22" s="65">
        <f>[1]Лист1!F109</f>
        <v>19.55</v>
      </c>
    </row>
    <row r="23" spans="1:10" ht="15.75" x14ac:dyDescent="0.25">
      <c r="A23" s="30"/>
      <c r="B23" s="31"/>
      <c r="C23" s="32" t="str">
        <f>[1]Лист1!H110</f>
        <v>-</v>
      </c>
      <c r="D23" s="38" t="str">
        <f>[1]Лист1!B110</f>
        <v>Хлеб пшеничный йодированный</v>
      </c>
      <c r="E23" s="33">
        <f>[1]Лист1!C110</f>
        <v>30</v>
      </c>
      <c r="F23" s="65" t="s">
        <v>43</v>
      </c>
      <c r="G23" s="34">
        <f>[1]Лист1!G110</f>
        <v>72.900000000000006</v>
      </c>
      <c r="H23" s="34">
        <f>[1]Лист1!D110</f>
        <v>2.25</v>
      </c>
      <c r="I23" s="34">
        <f>[1]Лист1!E110</f>
        <v>0.3</v>
      </c>
      <c r="J23" s="65">
        <f>[1]Лист1!F110</f>
        <v>15.3</v>
      </c>
    </row>
    <row r="24" spans="1:10" ht="15.75" x14ac:dyDescent="0.25">
      <c r="A24" s="30"/>
      <c r="B24" s="31"/>
      <c r="C24" s="32">
        <f>[1]Лист1!H111</f>
        <v>0</v>
      </c>
      <c r="D24" s="38" t="str">
        <f>[1]Лист1!B111</f>
        <v>Яблоко свежее</v>
      </c>
      <c r="E24" s="33">
        <f>[1]Лист1!C111</f>
        <v>119</v>
      </c>
      <c r="F24" s="65" t="s">
        <v>44</v>
      </c>
      <c r="G24" s="34">
        <f>[1]Лист1!G111</f>
        <v>52.84</v>
      </c>
      <c r="H24" s="34">
        <f>[1]Лист1!D111</f>
        <v>0.48</v>
      </c>
      <c r="I24" s="34">
        <f>[1]Лист1!E111</f>
        <v>0.48</v>
      </c>
      <c r="J24" s="65">
        <f>[1]Лист1!F111</f>
        <v>11.66</v>
      </c>
    </row>
    <row r="25" spans="1:10" ht="15.75" x14ac:dyDescent="0.25">
      <c r="A25" s="30"/>
      <c r="B25" s="31"/>
      <c r="C25" s="32">
        <f>[2]Лист1!H139</f>
        <v>0</v>
      </c>
      <c r="D25" s="68" t="s">
        <v>16</v>
      </c>
      <c r="E25" s="53" t="s">
        <v>31</v>
      </c>
      <c r="F25" s="67" t="s">
        <v>25</v>
      </c>
      <c r="G25" s="54">
        <f>[1]Лист1!$G$114</f>
        <v>857.41000000000008</v>
      </c>
      <c r="H25" s="54">
        <f>[1]Лист1!D114</f>
        <v>35.789999999999992</v>
      </c>
      <c r="I25" s="54">
        <f>[1]Лист1!E114</f>
        <v>45.709999999999994</v>
      </c>
      <c r="J25" s="67">
        <f>[1]Лист1!F114</f>
        <v>115.75</v>
      </c>
    </row>
    <row r="26" spans="1:10" ht="16.5" thickBot="1" x14ac:dyDescent="0.3">
      <c r="A26" s="30"/>
      <c r="B26" s="31"/>
      <c r="C26" s="32"/>
      <c r="D26" s="69" t="s">
        <v>17</v>
      </c>
      <c r="E26" s="33"/>
      <c r="F26" s="67" t="s">
        <v>25</v>
      </c>
      <c r="G26" s="34"/>
      <c r="H26" s="34"/>
      <c r="I26" s="34"/>
      <c r="J26" s="65"/>
    </row>
    <row r="27" spans="1:10" ht="15.75" x14ac:dyDescent="0.25">
      <c r="A27" s="30"/>
      <c r="B27" s="31"/>
      <c r="C27" s="42"/>
      <c r="D27" s="70" t="s">
        <v>23</v>
      </c>
      <c r="E27" s="71"/>
      <c r="F27" s="24"/>
      <c r="G27" s="57"/>
      <c r="H27" s="57"/>
      <c r="I27" s="57"/>
      <c r="J27" s="24"/>
    </row>
    <row r="28" spans="1:10" ht="78.75" x14ac:dyDescent="0.25">
      <c r="A28" s="9" t="s">
        <v>11</v>
      </c>
      <c r="B28" s="10"/>
      <c r="C28" s="16">
        <f t="shared" ref="C28:C34" si="1">C20</f>
        <v>1122</v>
      </c>
      <c r="D28" s="37" t="str">
        <f>[1]Лист1!B116</f>
        <v>Суп картофельный с бобовыми, с фрикадельками и гренками ( фрикадельки мясные,  картофель,  горох, морковь, лук репч.,соль йодир., масло растит., гренки)</v>
      </c>
      <c r="E28" s="18" t="str">
        <f>[1]Лист1!C116</f>
        <v>30/250/10</v>
      </c>
      <c r="F28" s="65" t="s">
        <v>45</v>
      </c>
      <c r="G28" s="22">
        <f>[1]Лист1!G116</f>
        <v>269.14999999999998</v>
      </c>
      <c r="H28" s="22">
        <f>[1]Лист1!D116</f>
        <v>12.2</v>
      </c>
      <c r="I28" s="22">
        <f>[1]Лист1!E116</f>
        <v>13.36</v>
      </c>
      <c r="J28" s="22">
        <f>[1]Лист1!F116</f>
        <v>25.03</v>
      </c>
    </row>
    <row r="29" spans="1:10" ht="63" x14ac:dyDescent="0.25">
      <c r="A29" s="9"/>
      <c r="B29" s="15"/>
      <c r="C29" s="16">
        <f t="shared" si="1"/>
        <v>523</v>
      </c>
      <c r="D29" s="37" t="str">
        <f>[1]Лист1!B117</f>
        <v>Плов из говядины с овощами (крупа рисовая, говядина, лук репчатый, морковь,томатная паста, масло подсолнечное)</v>
      </c>
      <c r="E29" s="18" t="str">
        <f>[1]Лист1!C117</f>
        <v>60/230</v>
      </c>
      <c r="F29" s="65" t="s">
        <v>46</v>
      </c>
      <c r="G29" s="19">
        <f>[1]Лист1!G117</f>
        <v>523.36</v>
      </c>
      <c r="H29" s="19">
        <f>[1]Лист1!D117</f>
        <v>26.46</v>
      </c>
      <c r="I29" s="19">
        <f>[1]Лист1!E117</f>
        <v>39.82</v>
      </c>
      <c r="J29" s="19">
        <f>[1]Лист1!F117</f>
        <v>57.29</v>
      </c>
    </row>
    <row r="30" spans="1:10" ht="47.25" x14ac:dyDescent="0.25">
      <c r="A30" s="9"/>
      <c r="B30" s="15"/>
      <c r="C30" s="41" t="str">
        <f t="shared" si="1"/>
        <v>611а</v>
      </c>
      <c r="D30" s="16" t="str">
        <f>[1]Лист1!B118</f>
        <v>Компот из сухофруктов с вит С (смесь сухофруктов, сахар, лимон.кислота,  аскорб. кислота)</v>
      </c>
      <c r="E30" s="18">
        <f>[1]Лист1!C118</f>
        <v>200</v>
      </c>
      <c r="F30" s="65" t="s">
        <v>42</v>
      </c>
      <c r="G30" s="19">
        <f>[1]Лист1!G118</f>
        <v>80.48</v>
      </c>
      <c r="H30" s="19">
        <f>[1]Лист1!D118</f>
        <v>0.56999999999999995</v>
      </c>
      <c r="I30" s="19">
        <f>[1]Лист1!E118</f>
        <v>0</v>
      </c>
      <c r="J30" s="19">
        <f>[1]Лист1!F118</f>
        <v>19.55</v>
      </c>
    </row>
    <row r="31" spans="1:10" ht="15.75" x14ac:dyDescent="0.25">
      <c r="A31" s="9"/>
      <c r="B31" s="15"/>
      <c r="C31" s="16" t="str">
        <f t="shared" si="1"/>
        <v>-</v>
      </c>
      <c r="D31" s="38" t="str">
        <f>[1]Лист1!B119</f>
        <v>Хлеб пшеничный йодированный</v>
      </c>
      <c r="E31" s="21">
        <f>[1]Лист1!C119</f>
        <v>30</v>
      </c>
      <c r="F31" s="65" t="s">
        <v>43</v>
      </c>
      <c r="G31" s="19">
        <f>[1]Лист1!G119</f>
        <v>72.900000000000006</v>
      </c>
      <c r="H31" s="19">
        <f>[1]Лист1!D119</f>
        <v>2.25</v>
      </c>
      <c r="I31" s="19">
        <f>[1]Лист1!E119</f>
        <v>0.3</v>
      </c>
      <c r="J31" s="19">
        <f>[1]Лист1!F119</f>
        <v>15.3</v>
      </c>
    </row>
    <row r="32" spans="1:10" ht="15.75" x14ac:dyDescent="0.25">
      <c r="A32" s="9"/>
      <c r="B32" s="15"/>
      <c r="C32" s="16">
        <f t="shared" si="1"/>
        <v>0</v>
      </c>
      <c r="D32" s="38" t="str">
        <f>[1]Лист1!B120</f>
        <v>Яблоко свежее</v>
      </c>
      <c r="E32" s="21">
        <f>[1]Лист1!C120</f>
        <v>118</v>
      </c>
      <c r="F32" s="65" t="s">
        <v>44</v>
      </c>
      <c r="G32" s="19">
        <f>[1]Лист1!G120</f>
        <v>52.39</v>
      </c>
      <c r="H32" s="19">
        <f>[1]Лист1!D120</f>
        <v>0.47</v>
      </c>
      <c r="I32" s="19">
        <f>[1]Лист1!E120</f>
        <v>0.47</v>
      </c>
      <c r="J32" s="19">
        <f>[1]Лист1!F120</f>
        <v>11.56</v>
      </c>
    </row>
    <row r="33" spans="1:10" ht="15.75" x14ac:dyDescent="0.25">
      <c r="A33" s="9"/>
      <c r="B33" s="42"/>
      <c r="C33" s="42">
        <f t="shared" si="1"/>
        <v>0</v>
      </c>
      <c r="D33" s="39" t="s">
        <v>16</v>
      </c>
      <c r="E33" s="43" t="s">
        <v>32</v>
      </c>
      <c r="F33" s="43" t="s">
        <v>19</v>
      </c>
      <c r="G33" s="43" t="s">
        <v>33</v>
      </c>
      <c r="H33" s="43">
        <f>[1]Лист1!D123</f>
        <v>41.949999999999996</v>
      </c>
      <c r="I33" s="43">
        <f>[1]Лист1!E123</f>
        <v>53.949999999999996</v>
      </c>
      <c r="J33" s="44">
        <f>[1]Лист1!F123</f>
        <v>128.72999999999999</v>
      </c>
    </row>
    <row r="34" spans="1:10" ht="16.5" thickBot="1" x14ac:dyDescent="0.3">
      <c r="A34" s="26"/>
      <c r="B34" s="27"/>
      <c r="C34" s="27">
        <f t="shared" si="1"/>
        <v>0</v>
      </c>
      <c r="D34" s="40" t="s">
        <v>17</v>
      </c>
      <c r="E34" s="45"/>
      <c r="F34" s="46">
        <v>120</v>
      </c>
      <c r="G34" s="47"/>
      <c r="H34" s="47"/>
      <c r="I34" s="47"/>
      <c r="J34" s="48"/>
    </row>
    <row r="35" spans="1:10" ht="15.75" x14ac:dyDescent="0.25">
      <c r="A35" s="7"/>
      <c r="B35" s="7"/>
      <c r="C35" s="7"/>
      <c r="D35" s="8" t="s">
        <v>24</v>
      </c>
      <c r="E35" s="7"/>
      <c r="F35" s="7"/>
      <c r="G35" s="7"/>
      <c r="H35" s="7"/>
      <c r="I35" s="7"/>
      <c r="J35" s="7"/>
    </row>
    <row r="36" spans="1:10" ht="47.25" x14ac:dyDescent="0.25">
      <c r="A36" s="9" t="s">
        <v>10</v>
      </c>
      <c r="B36" s="10"/>
      <c r="C36" s="11">
        <v>18</v>
      </c>
      <c r="D36" s="12" t="s">
        <v>47</v>
      </c>
      <c r="E36" s="13" t="s">
        <v>48</v>
      </c>
      <c r="F36" s="63" t="s">
        <v>49</v>
      </c>
      <c r="G36" s="14" t="s">
        <v>55</v>
      </c>
      <c r="H36" s="14" t="s">
        <v>58</v>
      </c>
      <c r="I36" s="14" t="s">
        <v>59</v>
      </c>
      <c r="J36" s="14" t="s">
        <v>60</v>
      </c>
    </row>
    <row r="37" spans="1:10" ht="15.75" x14ac:dyDescent="0.25">
      <c r="A37" s="9"/>
      <c r="B37" s="15"/>
      <c r="C37" s="16"/>
      <c r="D37" s="17" t="s">
        <v>50</v>
      </c>
      <c r="E37" s="18" t="s">
        <v>51</v>
      </c>
      <c r="F37" s="64" t="s">
        <v>52</v>
      </c>
      <c r="G37" s="19" t="s">
        <v>56</v>
      </c>
      <c r="H37" s="19" t="s">
        <v>61</v>
      </c>
      <c r="I37" s="19" t="s">
        <v>62</v>
      </c>
      <c r="J37" s="19" t="s">
        <v>63</v>
      </c>
    </row>
    <row r="38" spans="1:10" ht="15.75" x14ac:dyDescent="0.25">
      <c r="A38" s="9"/>
      <c r="B38" s="15"/>
      <c r="C38" s="16"/>
      <c r="D38" s="49" t="s">
        <v>16</v>
      </c>
      <c r="E38" s="50" t="s">
        <v>53</v>
      </c>
      <c r="F38" s="51" t="s">
        <v>54</v>
      </c>
      <c r="G38" s="52" t="s">
        <v>57</v>
      </c>
      <c r="H38" s="52" t="s">
        <v>64</v>
      </c>
      <c r="I38" s="52" t="s">
        <v>65</v>
      </c>
      <c r="J38" s="52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2023-09-15T08:18:30Z</dcterms:modified>
</cp:coreProperties>
</file>