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123\меню с 25 - 29 сентября\"/>
    </mc:Choice>
  </mc:AlternateContent>
  <xr:revisionPtr revIDLastSave="0" documentId="13_ncr:1_{7A9B6555-913A-4108-B454-7A835D8D094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externalReferences>
    <externalReference r:id="rId2"/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2" i="1" l="1"/>
  <c r="G33" i="1"/>
  <c r="G34" i="1"/>
  <c r="G35" i="1"/>
  <c r="G36" i="1"/>
  <c r="G37" i="1"/>
  <c r="G38" i="1"/>
  <c r="G39" i="1"/>
  <c r="H32" i="1"/>
  <c r="I32" i="1"/>
  <c r="J32" i="1"/>
  <c r="H33" i="1"/>
  <c r="I33" i="1"/>
  <c r="J33" i="1"/>
  <c r="H34" i="1"/>
  <c r="I34" i="1"/>
  <c r="J34" i="1"/>
  <c r="H35" i="1"/>
  <c r="I35" i="1"/>
  <c r="J35" i="1"/>
  <c r="H36" i="1"/>
  <c r="I36" i="1"/>
  <c r="J36" i="1"/>
  <c r="H37" i="1"/>
  <c r="I37" i="1"/>
  <c r="J37" i="1"/>
  <c r="H38" i="1"/>
  <c r="I38" i="1"/>
  <c r="J38" i="1"/>
  <c r="H39" i="1"/>
  <c r="I39" i="1"/>
  <c r="J39" i="1"/>
  <c r="C34" i="1"/>
  <c r="C38" i="1"/>
  <c r="D32" i="1"/>
  <c r="E32" i="1"/>
  <c r="D33" i="1"/>
  <c r="E33" i="1"/>
  <c r="D34" i="1"/>
  <c r="E34" i="1"/>
  <c r="D35" i="1"/>
  <c r="E35" i="1"/>
  <c r="D36" i="1"/>
  <c r="E36" i="1"/>
  <c r="D37" i="1"/>
  <c r="E37" i="1"/>
  <c r="D38" i="1"/>
  <c r="E38" i="1"/>
  <c r="C22" i="1"/>
  <c r="C32" i="1" s="1"/>
  <c r="C23" i="1"/>
  <c r="C33" i="1" s="1"/>
  <c r="C24" i="1"/>
  <c r="C25" i="1"/>
  <c r="C35" i="1" s="1"/>
  <c r="C26" i="1"/>
  <c r="C36" i="1" s="1"/>
  <c r="C27" i="1"/>
  <c r="C37" i="1" s="1"/>
  <c r="C28" i="1"/>
  <c r="C29" i="1"/>
  <c r="G22" i="1"/>
  <c r="G23" i="1"/>
  <c r="G24" i="1"/>
  <c r="G25" i="1"/>
  <c r="G26" i="1"/>
  <c r="G27" i="1"/>
  <c r="G28" i="1"/>
  <c r="G29" i="1"/>
  <c r="H22" i="1"/>
  <c r="I22" i="1"/>
  <c r="J22" i="1"/>
  <c r="H23" i="1"/>
  <c r="I23" i="1"/>
  <c r="J23" i="1"/>
  <c r="H24" i="1"/>
  <c r="I24" i="1"/>
  <c r="J24" i="1"/>
  <c r="H25" i="1"/>
  <c r="I25" i="1"/>
  <c r="J25" i="1"/>
  <c r="H26" i="1"/>
  <c r="I26" i="1"/>
  <c r="J26" i="1"/>
  <c r="H27" i="1"/>
  <c r="I27" i="1"/>
  <c r="J27" i="1"/>
  <c r="H28" i="1"/>
  <c r="I28" i="1"/>
  <c r="J28" i="1"/>
  <c r="H29" i="1"/>
  <c r="I29" i="1"/>
  <c r="J29" i="1"/>
  <c r="D22" i="1"/>
  <c r="E22" i="1"/>
  <c r="D23" i="1"/>
  <c r="E23" i="1"/>
  <c r="D24" i="1"/>
  <c r="E24" i="1"/>
  <c r="D25" i="1"/>
  <c r="E25" i="1"/>
  <c r="D26" i="1"/>
  <c r="E26" i="1"/>
  <c r="D27" i="1"/>
  <c r="E27" i="1"/>
  <c r="D28" i="1"/>
  <c r="E28" i="1"/>
  <c r="C17" i="1"/>
  <c r="G14" i="1"/>
  <c r="G15" i="1"/>
  <c r="G16" i="1"/>
  <c r="G17" i="1"/>
  <c r="G18" i="1"/>
  <c r="H19" i="1"/>
  <c r="I19" i="1"/>
  <c r="J19" i="1"/>
  <c r="H14" i="1"/>
  <c r="I14" i="1"/>
  <c r="J14" i="1"/>
  <c r="H15" i="1"/>
  <c r="I15" i="1"/>
  <c r="J15" i="1"/>
  <c r="H16" i="1"/>
  <c r="I16" i="1"/>
  <c r="J16" i="1"/>
  <c r="H17" i="1"/>
  <c r="I17" i="1"/>
  <c r="J17" i="1"/>
  <c r="H18" i="1"/>
  <c r="I18" i="1"/>
  <c r="J18" i="1"/>
  <c r="D14" i="1"/>
  <c r="E14" i="1"/>
  <c r="D15" i="1"/>
  <c r="E15" i="1"/>
  <c r="D16" i="1"/>
  <c r="E16" i="1"/>
  <c r="D17" i="1"/>
  <c r="E17" i="1"/>
  <c r="D18" i="1"/>
  <c r="E18" i="1"/>
  <c r="G10" i="1"/>
  <c r="H10" i="1"/>
  <c r="I10" i="1"/>
  <c r="J10" i="1"/>
  <c r="C5" i="1"/>
  <c r="C14" i="1" s="1"/>
  <c r="C6" i="1"/>
  <c r="C15" i="1" s="1"/>
  <c r="C7" i="1"/>
  <c r="C16" i="1" s="1"/>
  <c r="C8" i="1"/>
  <c r="G5" i="1"/>
  <c r="G6" i="1"/>
  <c r="G7" i="1"/>
  <c r="G8" i="1"/>
  <c r="G9" i="1"/>
  <c r="H5" i="1"/>
  <c r="I5" i="1"/>
  <c r="J5" i="1"/>
  <c r="H6" i="1"/>
  <c r="I6" i="1"/>
  <c r="J6" i="1"/>
  <c r="H7" i="1"/>
  <c r="I7" i="1"/>
  <c r="J7" i="1"/>
  <c r="H8" i="1"/>
  <c r="I8" i="1"/>
  <c r="J8" i="1"/>
  <c r="H9" i="1"/>
  <c r="I9" i="1"/>
  <c r="J9" i="1"/>
  <c r="D5" i="1"/>
  <c r="E5" i="1"/>
  <c r="D6" i="1"/>
  <c r="E6" i="1"/>
  <c r="D7" i="1"/>
  <c r="E7" i="1"/>
  <c r="D8" i="1"/>
  <c r="E8" i="1"/>
  <c r="D9" i="1"/>
  <c r="E9" i="1"/>
  <c r="C10" i="1"/>
</calcChain>
</file>

<file path=xl/sharedStrings.xml><?xml version="1.0" encoding="utf-8"?>
<sst xmlns="http://schemas.openxmlformats.org/spreadsheetml/2006/main" count="83" uniqueCount="63">
  <si>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</si>
  <si>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</si>
  <si>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</si>
  <si>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</si>
  <si>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</si>
  <si>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</si>
  <si>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</si>
  <si>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</si>
  <si>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</si>
  <si>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</si>
  <si>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</si>
  <si>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</si>
  <si>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</si>
  <si>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</si>
  <si>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</si>
  <si>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МАОУ "СОШ № 17 г.Улан-Удэ"</t>
  </si>
  <si>
    <t>Итого</t>
  </si>
  <si>
    <t>Льготное питание</t>
  </si>
  <si>
    <t>90,00</t>
  </si>
  <si>
    <t>120,00</t>
  </si>
  <si>
    <t>Завтрак 7-11 лет</t>
  </si>
  <si>
    <t>Завтрак 12 лет и старше</t>
  </si>
  <si>
    <t>Обед 7-11 лет</t>
  </si>
  <si>
    <t>Обед 12 лет и старше</t>
  </si>
  <si>
    <t>Полдник</t>
  </si>
  <si>
    <t>105,00</t>
  </si>
  <si>
    <t>85,00</t>
  </si>
  <si>
    <t>2,67</t>
  </si>
  <si>
    <t>1,17</t>
  </si>
  <si>
    <t>60,00</t>
  </si>
  <si>
    <t>702</t>
  </si>
  <si>
    <t>40,93</t>
  </si>
  <si>
    <t>9,36</t>
  </si>
  <si>
    <t>2,04</t>
  </si>
  <si>
    <t>30,00</t>
  </si>
  <si>
    <t>780</t>
  </si>
  <si>
    <t>13,73</t>
  </si>
  <si>
    <t>711,87</t>
  </si>
  <si>
    <t>777</t>
  </si>
  <si>
    <t>22,34</t>
  </si>
  <si>
    <t>25,46</t>
  </si>
  <si>
    <t>11,19</t>
  </si>
  <si>
    <t>12,85</t>
  </si>
  <si>
    <t>1,99</t>
  </si>
  <si>
    <t>33,82</t>
  </si>
  <si>
    <t>14,93</t>
  </si>
  <si>
    <t>1,77</t>
  </si>
  <si>
    <t>884</t>
  </si>
  <si>
    <t>Самса "Детская" (мука, сахар, масло раст, дрожжи, яйцо, соль, мясо говядина, лук репчатый)</t>
  </si>
  <si>
    <t>75</t>
  </si>
  <si>
    <t>41,00</t>
  </si>
  <si>
    <t>277,03</t>
  </si>
  <si>
    <t>9,91</t>
  </si>
  <si>
    <t>18,35</t>
  </si>
  <si>
    <t>18,06</t>
  </si>
  <si>
    <t>Сок фруктовый в п/у упаковке</t>
  </si>
  <si>
    <t>1/200</t>
  </si>
  <si>
    <t>19,00</t>
  </si>
  <si>
    <t>275</t>
  </si>
  <si>
    <t>100,40</t>
  </si>
  <si>
    <t>1,40</t>
  </si>
  <si>
    <t>0,40</t>
  </si>
  <si>
    <t>22,80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</si>
</sst>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/>
    <xf numFmtId="14" fontId="2" fillId="2" borderId="1" xfId="0" applyNumberFormat="1" applyFont="1" applyFill="1" applyBorder="1" applyProtection="1"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5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49" fontId="1" fillId="0" borderId="15" xfId="0" applyNumberFormat="1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0" fontId="1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0" fontId="1" fillId="0" borderId="6" xfId="0" applyFont="1" applyBorder="1"/>
    <xf numFmtId="0" fontId="1" fillId="2" borderId="7" xfId="0" applyFont="1" applyFill="1" applyBorder="1" applyProtection="1">
      <protection locked="0"/>
    </xf>
    <xf numFmtId="0" fontId="1" fillId="3" borderId="5" xfId="0" applyFont="1" applyFill="1" applyBorder="1"/>
    <xf numFmtId="0" fontId="1" fillId="3" borderId="13" xfId="0" applyFont="1" applyFill="1" applyBorder="1" applyProtection="1">
      <protection locked="0"/>
    </xf>
    <xf numFmtId="49" fontId="1" fillId="3" borderId="13" xfId="0" applyNumberFormat="1" applyFont="1" applyFill="1" applyBorder="1" applyAlignment="1" applyProtection="1">
      <alignment horizontal="center"/>
      <protection locked="0"/>
    </xf>
    <xf numFmtId="0" fontId="2" fillId="3" borderId="13" xfId="0" applyFont="1" applyFill="1" applyBorder="1" applyAlignment="1" applyProtection="1">
      <alignment wrapText="1"/>
      <protection locked="0"/>
    </xf>
    <xf numFmtId="0" fontId="2" fillId="3" borderId="13" xfId="0" applyFont="1" applyFill="1" applyBorder="1" applyAlignment="1" applyProtection="1">
      <alignment horizontal="center" wrapText="1"/>
      <protection locked="0"/>
    </xf>
    <xf numFmtId="49" fontId="3" fillId="0" borderId="1" xfId="0" applyNumberFormat="1" applyFont="1" applyBorder="1" applyAlignment="1">
      <alignment vertical="center" wrapText="1"/>
    </xf>
    <xf numFmtId="49" fontId="1" fillId="0" borderId="1" xfId="0" applyNumberFormat="1" applyFont="1" applyBorder="1" applyAlignment="1">
      <alignment vertical="center" wrapText="1"/>
    </xf>
    <xf numFmtId="49" fontId="2" fillId="2" borderId="13" xfId="0" applyNumberFormat="1" applyFont="1" applyFill="1" applyBorder="1" applyAlignment="1" applyProtection="1">
      <alignment wrapText="1"/>
      <protection locked="0"/>
    </xf>
    <xf numFmtId="0" fontId="2" fillId="2" borderId="7" xfId="0" applyFont="1" applyFill="1" applyBorder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0" fontId="1" fillId="2" borderId="13" xfId="0" applyFont="1" applyFill="1" applyBorder="1" applyProtection="1">
      <protection locked="0"/>
    </xf>
    <xf numFmtId="49" fontId="2" fillId="2" borderId="13" xfId="0" applyNumberFormat="1" applyFont="1" applyFill="1" applyBorder="1" applyAlignment="1" applyProtection="1">
      <alignment horizontal="center"/>
      <protection locked="0"/>
    </xf>
    <xf numFmtId="49" fontId="2" fillId="2" borderId="14" xfId="0" applyNumberFormat="1" applyFont="1" applyFill="1" applyBorder="1" applyAlignment="1" applyProtection="1">
      <alignment horizontal="center"/>
      <protection locked="0"/>
    </xf>
    <xf numFmtId="49" fontId="2" fillId="2" borderId="7" xfId="0" applyNumberFormat="1" applyFont="1" applyFill="1" applyBorder="1" applyAlignment="1" applyProtection="1">
      <alignment horizontal="center"/>
      <protection locked="0"/>
    </xf>
    <xf numFmtId="2" fontId="2" fillId="2" borderId="7" xfId="0" applyNumberFormat="1" applyFont="1" applyFill="1" applyBorder="1" applyAlignment="1" applyProtection="1">
      <alignment horizontal="center"/>
      <protection locked="0"/>
    </xf>
    <xf numFmtId="1" fontId="2" fillId="2" borderId="7" xfId="0" applyNumberFormat="1" applyFont="1" applyFill="1" applyBorder="1" applyAlignment="1" applyProtection="1">
      <alignment horizontal="center"/>
      <protection locked="0"/>
    </xf>
    <xf numFmtId="1" fontId="2" fillId="2" borderId="8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2" fillId="3" borderId="13" xfId="0" applyNumberFormat="1" applyFont="1" applyFill="1" applyBorder="1" applyAlignment="1" applyProtection="1">
      <alignment horizontal="center"/>
      <protection locked="0"/>
    </xf>
    <xf numFmtId="49" fontId="3" fillId="0" borderId="4" xfId="0" applyNumberFormat="1" applyFont="1" applyBorder="1" applyAlignment="1">
      <alignment vertical="center" wrapText="1"/>
    </xf>
    <xf numFmtId="0" fontId="2" fillId="2" borderId="13" xfId="0" applyFont="1" applyFill="1" applyBorder="1" applyAlignment="1" applyProtection="1">
      <alignment wrapText="1"/>
      <protection locked="0"/>
    </xf>
    <xf numFmtId="49" fontId="1" fillId="2" borderId="13" xfId="0" applyNumberFormat="1" applyFont="1" applyFill="1" applyBorder="1" applyAlignment="1" applyProtection="1">
      <alignment horizontal="center"/>
      <protection locked="0"/>
    </xf>
    <xf numFmtId="49" fontId="1" fillId="0" borderId="1" xfId="0" applyNumberFormat="1" applyFont="1" applyBorder="1" applyAlignment="1">
      <alignment horizontal="center"/>
    </xf>
    <xf numFmtId="49" fontId="1" fillId="3" borderId="13" xfId="0" applyNumberFormat="1" applyFont="1" applyFill="1" applyBorder="1" applyProtection="1">
      <protection locked="0"/>
    </xf>
    <xf numFmtId="49" fontId="3" fillId="0" borderId="15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49" fontId="1" fillId="3" borderId="1" xfId="0" applyNumberFormat="1" applyFont="1" applyFill="1" applyBorder="1" applyAlignment="1" applyProtection="1">
      <alignment horizontal="center"/>
      <protection locked="0"/>
    </xf>
    <xf numFmtId="49" fontId="2" fillId="3" borderId="1" xfId="0" applyNumberFormat="1" applyFont="1" applyFill="1" applyBorder="1" applyAlignment="1" applyProtection="1">
      <alignment horizontal="center"/>
      <protection locked="0"/>
    </xf>
    <xf numFmtId="49" fontId="1" fillId="3" borderId="1" xfId="0" applyNumberFormat="1" applyFont="1" applyFill="1" applyBorder="1" applyProtection="1">
      <protection locked="0"/>
    </xf>
    <xf numFmtId="0" fontId="1" fillId="3" borderId="0" xfId="0" applyFont="1" applyFill="1"/>
    <xf numFmtId="0" fontId="1" fillId="3" borderId="10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49" fontId="1" fillId="3" borderId="4" xfId="0" applyNumberFormat="1" applyFont="1" applyFill="1" applyBorder="1" applyProtection="1">
      <protection locked="0"/>
    </xf>
    <xf numFmtId="49" fontId="1" fillId="3" borderId="4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Protection="1">
      <protection locked="0"/>
    </xf>
    <xf numFmtId="49" fontId="1" fillId="3" borderId="1" xfId="0" applyNumberFormat="1" applyFont="1" applyFill="1" applyBorder="1" applyAlignment="1">
      <alignment horizontal="center" vertical="center" wrapText="1"/>
    </xf>
    <xf numFmtId="0" fontId="1" fillId="3" borderId="7" xfId="0" applyFont="1" applyFill="1" applyBorder="1" applyProtection="1">
      <protection locked="0"/>
    </xf>
    <xf numFmtId="49" fontId="1" fillId="3" borderId="7" xfId="0" applyNumberFormat="1" applyFont="1" applyFill="1" applyBorder="1" applyAlignment="1" applyProtection="1">
      <alignment horizontal="center"/>
      <protection locked="0"/>
    </xf>
    <xf numFmtId="49" fontId="2" fillId="3" borderId="1" xfId="0" applyNumberFormat="1" applyFont="1" applyFill="1" applyBorder="1" applyProtection="1">
      <protection locked="0"/>
    </xf>
    <xf numFmtId="0" fontId="1" fillId="3" borderId="1" xfId="0" applyFont="1" applyFill="1" applyBorder="1" applyAlignment="1" applyProtection="1">
      <alignment horizontal="left" wrapText="1"/>
      <protection locked="0"/>
    </xf>
    <xf numFmtId="0" fontId="0" fillId="0" borderId="1" xfId="0" applyBorder="1" applyAlignment="1">
      <alignment horizontal="center"/>
    </xf>
    <xf numFmtId="0" fontId="1" fillId="2" borderId="2" xfId="0" applyFont="1" applyFill="1" applyBorder="1" applyAlignment="1" applyProtection="1">
      <protection locked="0"/>
    </xf>
    <xf numFmtId="0" fontId="1" fillId="2" borderId="1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23/&#1052;&#1077;&#1085;&#1102;%20&#1089;%2018.09&#1087;&#1086;%2029.09-%20&#1054;&#1082;&#1090;&#1073;&#1088;&#1100;&#1089;&#1082;&#1080;&#1081;%20&#1088;&#1072;&#1081;&#1086;&#1085;%20-%20&#1081;&#1086;&#1075;&#1091;&#1088;&#109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23/&#1055;&#1048;&#1058;&#1040;&#1053;&#1048;&#1045;%202023-2024/&#1052;&#1045;&#1053;&#1070;%20&#1089;&#1077;&#1085;&#1090;&#1103;&#1073;&#1088;&#1100;%202023/&#1084;&#1077;&#1085;&#1102;18-21%20&#1089;&#1077;&#1085;&#1090;&#1103;&#1073;&#1088;&#1103;/&#1052;&#1077;&#1085;&#1102;%20&#1089;%2018.09&#1087;&#1086;%2029.09-%20&#1054;&#1082;&#1090;&#1073;&#1088;&#1100;&#1089;&#1082;&#1080;&#1081;%20&#1088;&#1072;&#1081;&#1086;&#1085;%20-%20&#1081;&#1086;&#1075;&#1091;&#1088;&#109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  <sheetName val="Лист4"/>
      <sheetName val="Лист5"/>
    </sheetNames>
    <sheetDataSet>
      <sheetData sheetId="0">
        <row r="13">
          <cell r="B13" t="str">
            <v>Яйцо перепелиное вареное (1 шт.)</v>
          </cell>
        </row>
        <row r="19">
          <cell r="H19" t="str">
            <v>-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  <sheetName val="Лист4"/>
      <sheetName val="Лист5"/>
    </sheetNames>
    <sheetDataSet>
      <sheetData sheetId="0">
        <row r="370">
          <cell r="B370" t="str">
            <v>Шницель мясной с соусом красным (говядина, свинина, батон., соль йод., сухарь панир.,яйцо,  чеснок сух., масло раст., соус красный) 90/30</v>
          </cell>
          <cell r="C370">
            <v>120</v>
          </cell>
          <cell r="D370">
            <v>9.98</v>
          </cell>
          <cell r="E370">
            <v>15.9</v>
          </cell>
          <cell r="F370">
            <v>11.18</v>
          </cell>
          <cell r="G370">
            <v>235.74</v>
          </cell>
          <cell r="H370" t="str">
            <v>1055/370</v>
          </cell>
        </row>
        <row r="371">
          <cell r="B371" t="str">
            <v>Гарнир каша гречневая рассыпчатая ( крупа гречневая, масло слив., соль йод.)</v>
          </cell>
          <cell r="C371">
            <v>150</v>
          </cell>
          <cell r="D371">
            <v>3.39</v>
          </cell>
          <cell r="E371">
            <v>4.1100000000000003</v>
          </cell>
          <cell r="F371">
            <v>20.67</v>
          </cell>
          <cell r="G371">
            <v>133.22999999999999</v>
          </cell>
          <cell r="H371">
            <v>632</v>
          </cell>
        </row>
        <row r="372">
          <cell r="B372" t="str">
            <v>Чай с лимоном (чай, сахар, лимон)</v>
          </cell>
          <cell r="C372" t="str">
            <v>200/4</v>
          </cell>
          <cell r="D372">
            <v>0.04</v>
          </cell>
          <cell r="E372">
            <v>0</v>
          </cell>
          <cell r="F372">
            <v>9.19</v>
          </cell>
          <cell r="G372">
            <v>36.92</v>
          </cell>
          <cell r="H372">
            <v>663</v>
          </cell>
        </row>
        <row r="373">
          <cell r="B373" t="str">
            <v>Хлеб пшеничный йодированный</v>
          </cell>
          <cell r="C373">
            <v>28</v>
          </cell>
          <cell r="D373">
            <v>2.1</v>
          </cell>
          <cell r="E373">
            <v>0.28000000000000003</v>
          </cell>
          <cell r="F373">
            <v>14.28</v>
          </cell>
          <cell r="G373">
            <v>68.040000000000006</v>
          </cell>
          <cell r="H373" t="str">
            <v>-</v>
          </cell>
        </row>
        <row r="374">
          <cell r="B374" t="str">
            <v>Напиток овсяный (1 шт.)</v>
          </cell>
          <cell r="C374">
            <v>200</v>
          </cell>
          <cell r="D374">
            <v>2</v>
          </cell>
          <cell r="E374">
            <v>6.4</v>
          </cell>
          <cell r="F374">
            <v>19</v>
          </cell>
          <cell r="G374">
            <v>140</v>
          </cell>
        </row>
        <row r="376">
          <cell r="D376">
            <v>17.509999999999998</v>
          </cell>
          <cell r="E376">
            <v>26.690000000000005</v>
          </cell>
          <cell r="F376">
            <v>74.319999999999993</v>
          </cell>
          <cell r="G376">
            <v>613.93000000000006</v>
          </cell>
        </row>
        <row r="379">
          <cell r="B379" t="str">
            <v>Шницель мясной с соусом красным (говядина, свинина, батон., соль йод., сухарь панир.,яйцо,  чеснок сух., масло раст., соус красный) 90/30</v>
          </cell>
          <cell r="C379">
            <v>120</v>
          </cell>
          <cell r="D379">
            <v>9.98</v>
          </cell>
          <cell r="E379">
            <v>15.9</v>
          </cell>
          <cell r="F379">
            <v>11.18</v>
          </cell>
          <cell r="G379">
            <v>232.74</v>
          </cell>
        </row>
        <row r="380">
          <cell r="B380" t="str">
            <v>Гарнир каша гречневая рассыпчатая ( крупа гречневая, масло слив., соль йод.)</v>
          </cell>
          <cell r="C380">
            <v>220</v>
          </cell>
          <cell r="D380">
            <v>7.08</v>
          </cell>
          <cell r="E380">
            <v>5.65</v>
          </cell>
          <cell r="F380">
            <v>45.7</v>
          </cell>
          <cell r="G380">
            <v>214.73</v>
          </cell>
        </row>
        <row r="381">
          <cell r="B381" t="str">
            <v>Чай с лимоном (чай, сахар, лимон)</v>
          </cell>
          <cell r="C381" t="str">
            <v>200/4</v>
          </cell>
          <cell r="D381">
            <v>0.04</v>
          </cell>
          <cell r="E381">
            <v>0</v>
          </cell>
          <cell r="F381">
            <v>9.19</v>
          </cell>
          <cell r="G381">
            <v>36.92</v>
          </cell>
        </row>
        <row r="382">
          <cell r="B382" t="str">
            <v>Хлеб пшеничный йодированный</v>
          </cell>
          <cell r="C382">
            <v>36</v>
          </cell>
          <cell r="D382">
            <v>2.7</v>
          </cell>
          <cell r="E382">
            <v>0.36</v>
          </cell>
          <cell r="F382">
            <v>18.36</v>
          </cell>
          <cell r="G382">
            <v>87.48</v>
          </cell>
        </row>
        <row r="383">
          <cell r="B383" t="str">
            <v>Напиток овсяный (1 шт.)</v>
          </cell>
          <cell r="C383">
            <v>200</v>
          </cell>
          <cell r="D383">
            <v>2</v>
          </cell>
          <cell r="E383">
            <v>6.4</v>
          </cell>
          <cell r="F383">
            <v>19</v>
          </cell>
          <cell r="G383">
            <v>140</v>
          </cell>
        </row>
        <row r="385">
          <cell r="D385">
            <v>21.8</v>
          </cell>
          <cell r="E385">
            <v>28.310000000000002</v>
          </cell>
          <cell r="F385">
            <v>103.43</v>
          </cell>
        </row>
        <row r="387">
          <cell r="B387" t="str">
            <v>Борщ с капустой, картофелем, фаршем и гренками (гов., картофель,  капуста,  морковь,  лук репч., свекла, томат паста,  масло раст., соль йод., гренки)</v>
          </cell>
          <cell r="C387" t="str">
            <v>15/200/15</v>
          </cell>
          <cell r="D387">
            <v>4.76</v>
          </cell>
          <cell r="E387">
            <v>5.94</v>
          </cell>
          <cell r="F387">
            <v>14.89</v>
          </cell>
          <cell r="G387">
            <v>132.05000000000001</v>
          </cell>
          <cell r="H387" t="str">
            <v>165/998</v>
          </cell>
        </row>
        <row r="388">
          <cell r="B388" t="str">
            <v>Фрикадельки  рыбные с соусом белым (горбуша св., батон, лук репч., яйцо,  соль йод.,  масло сл.) 80/30</v>
          </cell>
          <cell r="C388">
            <v>110</v>
          </cell>
          <cell r="D388">
            <v>11.54</v>
          </cell>
          <cell r="E388">
            <v>5.26</v>
          </cell>
          <cell r="F388">
            <v>7.12</v>
          </cell>
          <cell r="G388">
            <v>122.01</v>
          </cell>
          <cell r="H388">
            <v>651</v>
          </cell>
        </row>
        <row r="389">
          <cell r="B389" t="str">
            <v>Рис  отварной (Крупа рисовая, масло сл., соль йод.)</v>
          </cell>
          <cell r="C389">
            <v>150</v>
          </cell>
          <cell r="D389">
            <v>3.6</v>
          </cell>
          <cell r="E389">
            <v>4.78</v>
          </cell>
          <cell r="F389">
            <v>36.44</v>
          </cell>
          <cell r="G389">
            <v>203.23</v>
          </cell>
          <cell r="H389">
            <v>552</v>
          </cell>
        </row>
        <row r="390">
          <cell r="B390" t="str">
            <v>Напиток из облепихи протертой с сахаром (облепиха, протертая с сахаром, сахар-песок)</v>
          </cell>
          <cell r="C390">
            <v>200</v>
          </cell>
          <cell r="D390">
            <v>0.25</v>
          </cell>
          <cell r="E390">
            <v>1.1100000000000001</v>
          </cell>
          <cell r="F390">
            <v>18.670000000000002</v>
          </cell>
          <cell r="G390">
            <v>85.67</v>
          </cell>
          <cell r="H390">
            <v>904</v>
          </cell>
        </row>
        <row r="391">
          <cell r="B391" t="str">
            <v>Хлеб пшеничный йодированный</v>
          </cell>
          <cell r="C391">
            <v>27</v>
          </cell>
          <cell r="D391">
            <v>2.0299999999999998</v>
          </cell>
          <cell r="E391">
            <v>0.27</v>
          </cell>
          <cell r="F391">
            <v>13.77</v>
          </cell>
          <cell r="G391">
            <v>65.61</v>
          </cell>
          <cell r="H391" t="str">
            <v>-</v>
          </cell>
        </row>
        <row r="392">
          <cell r="B392" t="str">
            <v>Хлеб ржаной</v>
          </cell>
          <cell r="C392">
            <v>20</v>
          </cell>
          <cell r="D392">
            <v>1.32</v>
          </cell>
          <cell r="E392">
            <v>0.24</v>
          </cell>
          <cell r="F392">
            <v>7.92</v>
          </cell>
          <cell r="G392">
            <v>39.119999999999997</v>
          </cell>
        </row>
        <row r="393">
          <cell r="B393" t="str">
            <v xml:space="preserve">Гематоген  </v>
          </cell>
          <cell r="C393">
            <v>40</v>
          </cell>
          <cell r="D393">
            <v>2.6</v>
          </cell>
          <cell r="E393">
            <v>1.6</v>
          </cell>
          <cell r="F393">
            <v>32.799999999999997</v>
          </cell>
          <cell r="G393">
            <v>156</v>
          </cell>
          <cell r="H393" t="str">
            <v>-</v>
          </cell>
        </row>
        <row r="394">
          <cell r="D394">
            <v>27.709999999999997</v>
          </cell>
          <cell r="E394">
            <v>26.689999999999998</v>
          </cell>
          <cell r="F394">
            <v>104.85999999999999</v>
          </cell>
          <cell r="G394">
            <v>803.69</v>
          </cell>
          <cell r="H394" t="str">
            <v>-</v>
          </cell>
        </row>
        <row r="396">
          <cell r="B396" t="str">
            <v>Борщ с капустой, картофелем, фаршем и гренками (гов., картофель,  капуста,  морковь,  лук репч., свекла, томат паста,  масло раст., соль йод., гренки)</v>
          </cell>
          <cell r="C396" t="str">
            <v>25/250/15</v>
          </cell>
          <cell r="D396">
            <v>6</v>
          </cell>
          <cell r="E396">
            <v>7.49</v>
          </cell>
          <cell r="F396">
            <v>18.77</v>
          </cell>
          <cell r="G396">
            <v>166.49</v>
          </cell>
        </row>
        <row r="397">
          <cell r="B397" t="str">
            <v>Фрикадельки  рыбные с соусом белым (горбуша св., батон, лук репч., яйцо,  соль йод.,  масло сл.) 80/30</v>
          </cell>
          <cell r="C397">
            <v>110</v>
          </cell>
          <cell r="D397">
            <v>11.54</v>
          </cell>
          <cell r="E397">
            <v>5.26</v>
          </cell>
          <cell r="F397">
            <v>7.12</v>
          </cell>
          <cell r="G397">
            <v>122.01</v>
          </cell>
        </row>
        <row r="398">
          <cell r="B398" t="str">
            <v>Рис  отварной (Крупа рисовая, масло сл., соль йод.)</v>
          </cell>
          <cell r="C398">
            <v>200</v>
          </cell>
          <cell r="D398">
            <v>4.8099999999999996</v>
          </cell>
          <cell r="E398">
            <v>6.38</v>
          </cell>
          <cell r="F398">
            <v>48.59</v>
          </cell>
          <cell r="G398">
            <v>270.98</v>
          </cell>
        </row>
        <row r="399">
          <cell r="B399" t="str">
            <v>Напиток из облепихи протертой с сахаром (облепиха, протертая с сахаром, сахар-песок)</v>
          </cell>
          <cell r="C399">
            <v>200</v>
          </cell>
          <cell r="D399">
            <v>0.25</v>
          </cell>
          <cell r="E399">
            <v>1.1100000000000001</v>
          </cell>
          <cell r="F399">
            <v>18.670000000000002</v>
          </cell>
          <cell r="G399">
            <v>85.67</v>
          </cell>
        </row>
        <row r="400">
          <cell r="B400" t="str">
            <v>Хлеб пшеничный йодированный</v>
          </cell>
          <cell r="C400">
            <v>24</v>
          </cell>
          <cell r="D400">
            <v>1.8</v>
          </cell>
          <cell r="E400">
            <v>0.24</v>
          </cell>
          <cell r="F400">
            <v>12.24</v>
          </cell>
          <cell r="G400">
            <v>58.32</v>
          </cell>
        </row>
        <row r="401">
          <cell r="B401" t="str">
            <v>Хлеб ржаной</v>
          </cell>
          <cell r="C401">
            <v>20</v>
          </cell>
          <cell r="D401">
            <v>1.32</v>
          </cell>
          <cell r="E401">
            <v>0.24</v>
          </cell>
          <cell r="F401">
            <v>7.92</v>
          </cell>
          <cell r="G401">
            <v>39.119999999999997</v>
          </cell>
        </row>
        <row r="402">
          <cell r="B402" t="str">
            <v xml:space="preserve">Гематоген  </v>
          </cell>
          <cell r="C402">
            <v>40</v>
          </cell>
          <cell r="D402">
            <v>2.6</v>
          </cell>
          <cell r="E402">
            <v>1.6</v>
          </cell>
          <cell r="F402">
            <v>32.799999999999997</v>
          </cell>
          <cell r="G402">
            <v>156</v>
          </cell>
        </row>
        <row r="403">
          <cell r="D403">
            <v>27.709999999999997</v>
          </cell>
          <cell r="E403">
            <v>26.689999999999998</v>
          </cell>
          <cell r="F403">
            <v>104.85999999999999</v>
          </cell>
          <cell r="G403">
            <v>898.59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44"/>
  <sheetViews>
    <sheetView showGridLines="0" tabSelected="1" workbookViewId="0">
      <selection activeCell="M42" sqref="M4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6.5703125" customWidth="1"/>
  </cols>
  <sheetData>
    <row r="1" spans="1:10" ht="15.75" x14ac:dyDescent="0.25">
      <c r="A1" s="1" t="s">
        <v>0</v>
      </c>
      <c r="B1" s="68" t="s">
        <v>15</v>
      </c>
      <c r="C1" s="69"/>
      <c r="D1" s="70"/>
      <c r="E1" s="1" t="s">
        <v>12</v>
      </c>
      <c r="F1" s="55"/>
      <c r="G1" s="1"/>
      <c r="H1" s="1"/>
      <c r="I1" s="1" t="s">
        <v>1</v>
      </c>
      <c r="J1" s="2">
        <v>45198</v>
      </c>
    </row>
    <row r="2" spans="1:10" ht="7.5" customHeight="1" thickBot="1" x14ac:dyDescent="0.3">
      <c r="A2" s="1"/>
      <c r="B2" s="1"/>
      <c r="C2" s="1"/>
      <c r="D2" s="1"/>
      <c r="E2" s="1"/>
      <c r="F2" s="56"/>
      <c r="G2" s="1"/>
      <c r="H2" s="1"/>
      <c r="I2" s="1"/>
      <c r="J2" s="1"/>
    </row>
    <row r="3" spans="1:10" ht="15.75" x14ac:dyDescent="0.25">
      <c r="A3" s="3" t="s">
        <v>2</v>
      </c>
      <c r="B3" s="4" t="s">
        <v>3</v>
      </c>
      <c r="C3" s="4" t="s">
        <v>13</v>
      </c>
      <c r="D3" s="4" t="s">
        <v>4</v>
      </c>
      <c r="E3" s="4" t="s">
        <v>14</v>
      </c>
      <c r="F3" s="57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15.75" x14ac:dyDescent="0.25">
      <c r="A4" s="6"/>
      <c r="B4" s="6"/>
      <c r="C4" s="6"/>
      <c r="D4" s="7" t="s">
        <v>20</v>
      </c>
      <c r="E4" s="6"/>
      <c r="F4" s="58"/>
      <c r="G4" s="49"/>
      <c r="H4" s="49"/>
      <c r="I4" s="49"/>
      <c r="J4" s="49"/>
    </row>
    <row r="5" spans="1:10" ht="15.75" x14ac:dyDescent="0.25">
      <c r="A5" s="8" t="s">
        <v>10</v>
      </c>
      <c r="B5" s="9"/>
      <c r="C5" s="13" t="str">
        <f>[2]Лист1!H370</f>
        <v>1055/370</v>
      </c>
      <c r="D5" s="46" t="str">
        <f>[2]Лист1!B370</f>
        <v>Шницель мясной с соусом красным (говядина, свинина, батон., соль йод., сухарь панир.,яйцо,  чеснок сух., масло раст., соус красный) 90/30</v>
      </c>
      <c r="E5" s="12">
        <f>[2]Лист1!C370</f>
        <v>120</v>
      </c>
      <c r="F5" s="59" t="s">
        <v>31</v>
      </c>
      <c r="G5" s="13">
        <f>[2]Лист1!G370</f>
        <v>235.74</v>
      </c>
      <c r="H5" s="13">
        <f>[2]Лист1!D370</f>
        <v>9.98</v>
      </c>
      <c r="I5" s="13">
        <f>[2]Лист1!E370</f>
        <v>15.9</v>
      </c>
      <c r="J5" s="17">
        <f>[2]Лист1!F370</f>
        <v>11.18</v>
      </c>
    </row>
    <row r="6" spans="1:10" ht="15.75" x14ac:dyDescent="0.25">
      <c r="A6" s="8"/>
      <c r="B6" s="14"/>
      <c r="C6" s="17">
        <f>[2]Лист1!H371</f>
        <v>632</v>
      </c>
      <c r="D6" s="30" t="str">
        <f>[2]Лист1!B371</f>
        <v>Гарнир каша гречневая рассыпчатая ( крупа гречневая, масло слив., соль йод.)</v>
      </c>
      <c r="E6" s="16">
        <f>[2]Лист1!C371</f>
        <v>150</v>
      </c>
      <c r="F6" s="55" t="s">
        <v>32</v>
      </c>
      <c r="G6" s="17">
        <f>[2]Лист1!G371</f>
        <v>133.22999999999999</v>
      </c>
      <c r="H6" s="17">
        <f>[2]Лист1!D371</f>
        <v>3.39</v>
      </c>
      <c r="I6" s="17">
        <f>[2]Лист1!E371</f>
        <v>4.1100000000000003</v>
      </c>
      <c r="J6" s="17">
        <f>[2]Лист1!F371</f>
        <v>20.67</v>
      </c>
    </row>
    <row r="7" spans="1:10" ht="15.75" x14ac:dyDescent="0.25">
      <c r="A7" s="8"/>
      <c r="B7" s="14"/>
      <c r="C7" s="17">
        <f>[2]Лист1!H372</f>
        <v>663</v>
      </c>
      <c r="D7" s="31" t="str">
        <f>[2]Лист1!B372</f>
        <v>Чай с лимоном (чай, сахар, лимон)</v>
      </c>
      <c r="E7" s="16" t="str">
        <f>[2]Лист1!C372</f>
        <v>200/4</v>
      </c>
      <c r="F7" s="55" t="s">
        <v>27</v>
      </c>
      <c r="G7" s="17">
        <f>[2]Лист1!G372</f>
        <v>36.92</v>
      </c>
      <c r="H7" s="17">
        <f>[2]Лист1!D372</f>
        <v>0.04</v>
      </c>
      <c r="I7" s="17">
        <f>[2]Лист1!E372</f>
        <v>0</v>
      </c>
      <c r="J7" s="17">
        <f>[2]Лист1!F372</f>
        <v>9.19</v>
      </c>
    </row>
    <row r="8" spans="1:10" ht="15.75" x14ac:dyDescent="0.25">
      <c r="A8" s="8"/>
      <c r="B8" s="14"/>
      <c r="C8" s="17" t="str">
        <f>[2]Лист1!H373</f>
        <v>-</v>
      </c>
      <c r="D8" s="31" t="str">
        <f>[2]Лист1!B373</f>
        <v>Хлеб пшеничный йодированный</v>
      </c>
      <c r="E8" s="16">
        <f>[2]Лист1!C373</f>
        <v>28</v>
      </c>
      <c r="F8" s="55" t="s">
        <v>33</v>
      </c>
      <c r="G8" s="17">
        <f>[2]Лист1!G373</f>
        <v>68.040000000000006</v>
      </c>
      <c r="H8" s="17">
        <f>[2]Лист1!D373</f>
        <v>2.1</v>
      </c>
      <c r="I8" s="17">
        <f>[2]Лист1!E373</f>
        <v>0.28000000000000003</v>
      </c>
      <c r="J8" s="17">
        <f>[2]Лист1!F373</f>
        <v>14.28</v>
      </c>
    </row>
    <row r="9" spans="1:10" ht="15.75" x14ac:dyDescent="0.25">
      <c r="A9" s="8"/>
      <c r="B9" s="61"/>
      <c r="C9" s="62"/>
      <c r="D9" s="31" t="str">
        <f>[2]Лист1!B374</f>
        <v>Напиток овсяный (1 шт.)</v>
      </c>
      <c r="E9" s="18">
        <f>[2]Лист1!C374</f>
        <v>200</v>
      </c>
      <c r="F9" s="55" t="s">
        <v>34</v>
      </c>
      <c r="G9" s="19">
        <f>[2]Лист1!G374</f>
        <v>140</v>
      </c>
      <c r="H9" s="19">
        <f>[2]Лист1!D374</f>
        <v>2</v>
      </c>
      <c r="I9" s="19">
        <f>[2]Лист1!E374</f>
        <v>6.4</v>
      </c>
      <c r="J9" s="19">
        <f>[2]Лист1!F374</f>
        <v>19</v>
      </c>
    </row>
    <row r="10" spans="1:10" ht="15.75" x14ac:dyDescent="0.25">
      <c r="A10" s="8"/>
      <c r="B10" s="61"/>
      <c r="C10" s="55" t="str">
        <f>[1]Лист1!H19</f>
        <v>-</v>
      </c>
      <c r="D10" s="20" t="s">
        <v>16</v>
      </c>
      <c r="E10" s="22" t="s">
        <v>30</v>
      </c>
      <c r="F10" s="22" t="s">
        <v>26</v>
      </c>
      <c r="G10" s="22">
        <f>[2]Лист1!$G$376</f>
        <v>613.93000000000006</v>
      </c>
      <c r="H10" s="22">
        <f>[2]Лист1!D376</f>
        <v>17.509999999999998</v>
      </c>
      <c r="I10" s="22">
        <f>[2]Лист1!E376</f>
        <v>26.690000000000005</v>
      </c>
      <c r="J10" s="22">
        <f>[2]Лист1!F376</f>
        <v>74.319999999999993</v>
      </c>
    </row>
    <row r="11" spans="1:10" ht="15.75" x14ac:dyDescent="0.25">
      <c r="A11" s="8"/>
      <c r="B11" s="35"/>
      <c r="C11" s="35"/>
      <c r="D11" s="47" t="s">
        <v>17</v>
      </c>
      <c r="E11" s="36"/>
      <c r="F11" s="36" t="s">
        <v>26</v>
      </c>
      <c r="G11" s="48"/>
      <c r="H11" s="48"/>
      <c r="I11" s="48"/>
      <c r="J11" s="21"/>
    </row>
    <row r="12" spans="1:10" ht="15.75" x14ac:dyDescent="0.25">
      <c r="A12" s="8"/>
      <c r="B12" s="26"/>
      <c r="C12" s="26"/>
      <c r="D12" s="28"/>
      <c r="E12" s="45"/>
      <c r="F12" s="45"/>
      <c r="G12" s="27"/>
      <c r="H12" s="27"/>
      <c r="I12" s="27"/>
      <c r="J12" s="53"/>
    </row>
    <row r="13" spans="1:10" ht="16.5" thickBot="1" x14ac:dyDescent="0.3">
      <c r="A13" s="23"/>
      <c r="B13" s="63"/>
      <c r="C13" s="26"/>
      <c r="D13" s="29" t="s">
        <v>21</v>
      </c>
      <c r="E13" s="27"/>
      <c r="F13" s="27"/>
      <c r="G13" s="27"/>
      <c r="H13" s="64"/>
      <c r="I13" s="64"/>
      <c r="J13" s="53"/>
    </row>
    <row r="14" spans="1:10" ht="15.75" x14ac:dyDescent="0.25">
      <c r="A14" s="8"/>
      <c r="B14" s="26"/>
      <c r="C14" s="55" t="str">
        <f t="shared" ref="C14:C17" si="0">C5</f>
        <v>1055/370</v>
      </c>
      <c r="D14" s="66" t="str">
        <f>[2]Лист1!B379</f>
        <v>Шницель мясной с соусом красным (говядина, свинина, батон., соль йод., сухарь панир.,яйцо,  чеснок сух., масло раст., соус красный) 90/30</v>
      </c>
      <c r="E14" s="27">
        <f>[2]Лист1!C379</f>
        <v>120</v>
      </c>
      <c r="F14" s="27" t="s">
        <v>31</v>
      </c>
      <c r="G14" s="27">
        <f>[2]Лист1!G379</f>
        <v>232.74</v>
      </c>
      <c r="H14" s="27">
        <f>[2]Лист1!D379</f>
        <v>9.98</v>
      </c>
      <c r="I14" s="27">
        <f>[2]Лист1!E379</f>
        <v>15.9</v>
      </c>
      <c r="J14" s="53">
        <f>[2]Лист1!F379</f>
        <v>11.18</v>
      </c>
    </row>
    <row r="15" spans="1:10" ht="15.75" x14ac:dyDescent="0.25">
      <c r="A15" s="25"/>
      <c r="B15" s="61"/>
      <c r="C15" s="55">
        <f t="shared" si="0"/>
        <v>632</v>
      </c>
      <c r="D15" s="30" t="str">
        <f>[2]Лист1!B380</f>
        <v>Гарнир каша гречневая рассыпчатая ( крупа гречневая, масло слив., соль йод.)</v>
      </c>
      <c r="E15" s="67">
        <f>[2]Лист1!C380</f>
        <v>220</v>
      </c>
      <c r="F15" s="53" t="s">
        <v>36</v>
      </c>
      <c r="G15" s="53">
        <f>[2]Лист1!G380</f>
        <v>214.73</v>
      </c>
      <c r="H15" s="27">
        <f>[2]Лист1!D380</f>
        <v>7.08</v>
      </c>
      <c r="I15" s="27">
        <f>[2]Лист1!E380</f>
        <v>5.65</v>
      </c>
      <c r="J15" s="53">
        <f>[2]Лист1!F380</f>
        <v>45.7</v>
      </c>
    </row>
    <row r="16" spans="1:10" ht="15.75" x14ac:dyDescent="0.25">
      <c r="A16" s="25"/>
      <c r="B16" s="61"/>
      <c r="C16" s="50">
        <f t="shared" si="0"/>
        <v>663</v>
      </c>
      <c r="D16" s="30" t="str">
        <f>[2]Лист1!B381</f>
        <v>Чай с лимоном (чай, сахар, лимон)</v>
      </c>
      <c r="E16" s="53" t="str">
        <f>[2]Лист1!C381</f>
        <v>200/4</v>
      </c>
      <c r="F16" s="53" t="s">
        <v>27</v>
      </c>
      <c r="G16" s="53">
        <f>[2]Лист1!G381</f>
        <v>36.92</v>
      </c>
      <c r="H16" s="27">
        <f>[2]Лист1!D381</f>
        <v>0.04</v>
      </c>
      <c r="I16" s="27">
        <f>[2]Лист1!E381</f>
        <v>0</v>
      </c>
      <c r="J16" s="53">
        <f>[2]Лист1!F381</f>
        <v>9.19</v>
      </c>
    </row>
    <row r="17" spans="1:10" ht="15.75" x14ac:dyDescent="0.25">
      <c r="A17" s="25"/>
      <c r="B17" s="61"/>
      <c r="C17" s="50" t="str">
        <f t="shared" si="0"/>
        <v>-</v>
      </c>
      <c r="D17" s="31" t="str">
        <f>[2]Лист1!B382</f>
        <v>Хлеб пшеничный йодированный</v>
      </c>
      <c r="E17" s="53">
        <f>[2]Лист1!C382</f>
        <v>36</v>
      </c>
      <c r="F17" s="53" t="s">
        <v>27</v>
      </c>
      <c r="G17" s="53">
        <f>[2]Лист1!G382</f>
        <v>87.48</v>
      </c>
      <c r="H17" s="27">
        <f>[2]Лист1!D382</f>
        <v>2.7</v>
      </c>
      <c r="I17" s="27">
        <f>[2]Лист1!E382</f>
        <v>0.36</v>
      </c>
      <c r="J17" s="53">
        <f>[2]Лист1!F382</f>
        <v>18.36</v>
      </c>
    </row>
    <row r="18" spans="1:10" ht="15.75" x14ac:dyDescent="0.25">
      <c r="A18" s="25"/>
      <c r="B18" s="35"/>
      <c r="C18" s="50"/>
      <c r="D18" s="31" t="str">
        <f>[2]Лист1!B383</f>
        <v>Напиток овсяный (1 шт.)</v>
      </c>
      <c r="E18" s="53">
        <f>[2]Лист1!C383</f>
        <v>200</v>
      </c>
      <c r="F18" s="53" t="s">
        <v>34</v>
      </c>
      <c r="G18" s="53">
        <f>[2]Лист1!G383</f>
        <v>140</v>
      </c>
      <c r="H18" s="27">
        <f>[2]Лист1!D383</f>
        <v>2</v>
      </c>
      <c r="I18" s="27">
        <f>[2]Лист1!E383</f>
        <v>6.4</v>
      </c>
      <c r="J18" s="53">
        <f>[2]Лист1!F383</f>
        <v>19</v>
      </c>
    </row>
    <row r="19" spans="1:10" ht="16.5" thickBot="1" x14ac:dyDescent="0.3">
      <c r="A19" s="25"/>
      <c r="B19" s="63"/>
      <c r="C19" s="26"/>
      <c r="D19" s="28" t="s">
        <v>16</v>
      </c>
      <c r="E19" s="54" t="s">
        <v>35</v>
      </c>
      <c r="F19" s="54" t="s">
        <v>18</v>
      </c>
      <c r="G19" s="54" t="s">
        <v>37</v>
      </c>
      <c r="H19" s="45">
        <f>[2]Лист1!D385</f>
        <v>21.8</v>
      </c>
      <c r="I19" s="45">
        <f>[2]Лист1!E385</f>
        <v>28.310000000000002</v>
      </c>
      <c r="J19" s="54">
        <f>[2]Лист1!F385</f>
        <v>103.43</v>
      </c>
    </row>
    <row r="20" spans="1:10" ht="15.75" x14ac:dyDescent="0.25">
      <c r="A20" s="25"/>
      <c r="B20" s="61"/>
      <c r="C20" s="26"/>
      <c r="D20" s="28" t="s">
        <v>17</v>
      </c>
      <c r="E20" s="53"/>
      <c r="F20" s="54" t="s">
        <v>18</v>
      </c>
      <c r="G20" s="54"/>
      <c r="H20" s="45"/>
      <c r="I20" s="45"/>
      <c r="J20" s="54"/>
    </row>
    <row r="21" spans="1:10" ht="15.75" x14ac:dyDescent="0.25">
      <c r="A21" s="25"/>
      <c r="B21" s="61"/>
      <c r="C21" s="26"/>
      <c r="D21" s="29" t="s">
        <v>22</v>
      </c>
      <c r="E21" s="53"/>
      <c r="F21" s="53"/>
      <c r="G21" s="53"/>
      <c r="H21" s="27"/>
      <c r="I21" s="27"/>
      <c r="J21" s="53"/>
    </row>
    <row r="22" spans="1:10" ht="15.75" x14ac:dyDescent="0.25">
      <c r="A22" s="25"/>
      <c r="B22" s="61"/>
      <c r="C22" s="26" t="str">
        <f>[2]Лист1!H387</f>
        <v>165/998</v>
      </c>
      <c r="D22" s="30" t="str">
        <f>[2]Лист1!B387</f>
        <v>Борщ с капустой, картофелем, фаршем и гренками (гов., картофель,  капуста,  морковь,  лук репч., свекла, томат паста,  масло раст., соль йод., гренки)</v>
      </c>
      <c r="E22" s="53" t="str">
        <f>[2]Лист1!C387</f>
        <v>15/200/15</v>
      </c>
      <c r="F22" s="53" t="s">
        <v>39</v>
      </c>
      <c r="G22" s="53">
        <f>[2]Лист1!G387</f>
        <v>132.05000000000001</v>
      </c>
      <c r="H22" s="27">
        <f>[2]Лист1!D387</f>
        <v>4.76</v>
      </c>
      <c r="I22" s="27">
        <f>[2]Лист1!E387</f>
        <v>5.94</v>
      </c>
      <c r="J22" s="53">
        <f>[2]Лист1!F387</f>
        <v>14.89</v>
      </c>
    </row>
    <row r="23" spans="1:10" ht="15.75" x14ac:dyDescent="0.25">
      <c r="A23" s="25"/>
      <c r="B23" s="35"/>
      <c r="C23" s="26">
        <f>[2]Лист1!H388</f>
        <v>651</v>
      </c>
      <c r="D23" s="30" t="str">
        <f>[2]Лист1!B388</f>
        <v>Фрикадельки  рыбные с соусом белым (горбуша св., батон, лук репч., яйцо,  соль йод.,  масло сл.) 80/30</v>
      </c>
      <c r="E23" s="53">
        <f>[2]Лист1!C388</f>
        <v>110</v>
      </c>
      <c r="F23" s="53" t="s">
        <v>40</v>
      </c>
      <c r="G23" s="53">
        <f>[2]Лист1!G388</f>
        <v>122.01</v>
      </c>
      <c r="H23" s="27">
        <f>[2]Лист1!D388</f>
        <v>11.54</v>
      </c>
      <c r="I23" s="27">
        <f>[2]Лист1!E388</f>
        <v>5.26</v>
      </c>
      <c r="J23" s="53">
        <f>[2]Лист1!F388</f>
        <v>7.12</v>
      </c>
    </row>
    <row r="24" spans="1:10" ht="15.75" x14ac:dyDescent="0.25">
      <c r="A24" s="25"/>
      <c r="B24" s="26"/>
      <c r="C24" s="26">
        <f>[2]Лист1!H389</f>
        <v>552</v>
      </c>
      <c r="D24" s="15" t="str">
        <f>[2]Лист1!B389</f>
        <v>Рис  отварной (Крупа рисовая, масло сл., соль йод.)</v>
      </c>
      <c r="E24" s="53">
        <f>[2]Лист1!C389</f>
        <v>150</v>
      </c>
      <c r="F24" s="53" t="s">
        <v>41</v>
      </c>
      <c r="G24" s="53">
        <f>[2]Лист1!G389</f>
        <v>203.23</v>
      </c>
      <c r="H24" s="27">
        <f>[2]Лист1!D389</f>
        <v>3.6</v>
      </c>
      <c r="I24" s="27">
        <f>[2]Лист1!E389</f>
        <v>4.78</v>
      </c>
      <c r="J24" s="53">
        <f>[2]Лист1!F389</f>
        <v>36.44</v>
      </c>
    </row>
    <row r="25" spans="1:10" ht="16.5" thickBot="1" x14ac:dyDescent="0.3">
      <c r="A25" s="25"/>
      <c r="B25" s="63"/>
      <c r="C25" s="26">
        <f>[2]Лист1!H390</f>
        <v>904</v>
      </c>
      <c r="D25" s="31" t="str">
        <f>[2]Лист1!B390</f>
        <v>Напиток из облепихи протертой с сахаром (облепиха, протертая с сахаром, сахар-песок)</v>
      </c>
      <c r="E25" s="53">
        <f>[2]Лист1!C390</f>
        <v>200</v>
      </c>
      <c r="F25" s="53" t="s">
        <v>42</v>
      </c>
      <c r="G25" s="53">
        <f>[2]Лист1!G390</f>
        <v>85.67</v>
      </c>
      <c r="H25" s="27">
        <f>[2]Лист1!D390</f>
        <v>0.25</v>
      </c>
      <c r="I25" s="27">
        <f>[2]Лист1!E390</f>
        <v>1.1100000000000001</v>
      </c>
      <c r="J25" s="53">
        <f>[2]Лист1!F390</f>
        <v>18.670000000000002</v>
      </c>
    </row>
    <row r="26" spans="1:10" ht="15.75" x14ac:dyDescent="0.25">
      <c r="A26" s="25"/>
      <c r="B26" s="61"/>
      <c r="C26" s="26" t="str">
        <f>[2]Лист1!H391</f>
        <v>-</v>
      </c>
      <c r="D26" s="31" t="str">
        <f>[2]Лист1!B391</f>
        <v>Хлеб пшеничный йодированный</v>
      </c>
      <c r="E26" s="53">
        <f>[2]Лист1!C391</f>
        <v>27</v>
      </c>
      <c r="F26" s="53" t="s">
        <v>43</v>
      </c>
      <c r="G26" s="53">
        <f>[2]Лист1!G391</f>
        <v>65.61</v>
      </c>
      <c r="H26" s="27">
        <f>[2]Лист1!D391</f>
        <v>2.0299999999999998</v>
      </c>
      <c r="I26" s="27">
        <f>[2]Лист1!E391</f>
        <v>0.27</v>
      </c>
      <c r="J26" s="53">
        <f>[2]Лист1!F391</f>
        <v>13.77</v>
      </c>
    </row>
    <row r="27" spans="1:10" ht="15.75" x14ac:dyDescent="0.25">
      <c r="A27" s="25"/>
      <c r="B27" s="61"/>
      <c r="C27" s="26">
        <f>[2]Лист1!H392</f>
        <v>0</v>
      </c>
      <c r="D27" s="31" t="str">
        <f>[2]Лист1!B392</f>
        <v>Хлеб ржаной</v>
      </c>
      <c r="E27" s="53">
        <f>[2]Лист1!C392</f>
        <v>20</v>
      </c>
      <c r="F27" s="53" t="s">
        <v>28</v>
      </c>
      <c r="G27" s="53">
        <f>[2]Лист1!G392</f>
        <v>39.119999999999997</v>
      </c>
      <c r="H27" s="27">
        <f>[2]Лист1!D392</f>
        <v>1.32</v>
      </c>
      <c r="I27" s="27">
        <f>[2]Лист1!E392</f>
        <v>0.24</v>
      </c>
      <c r="J27" s="53">
        <f>[2]Лист1!F392</f>
        <v>7.92</v>
      </c>
    </row>
    <row r="28" spans="1:10" ht="15.75" x14ac:dyDescent="0.25">
      <c r="A28" s="25"/>
      <c r="B28" s="61"/>
      <c r="C28" s="26" t="str">
        <f>[2]Лист1!H393</f>
        <v>-</v>
      </c>
      <c r="D28" s="31" t="str">
        <f>[2]Лист1!B393</f>
        <v xml:space="preserve">Гематоген  </v>
      </c>
      <c r="E28" s="53">
        <f>[2]Лист1!C393</f>
        <v>40</v>
      </c>
      <c r="F28" s="53" t="s">
        <v>34</v>
      </c>
      <c r="G28" s="53">
        <f>[2]Лист1!G393</f>
        <v>156</v>
      </c>
      <c r="H28" s="27">
        <f>[2]Лист1!D393</f>
        <v>2.6</v>
      </c>
      <c r="I28" s="27">
        <f>[2]Лист1!E393</f>
        <v>1.6</v>
      </c>
      <c r="J28" s="53">
        <f>[2]Лист1!F393</f>
        <v>32.799999999999997</v>
      </c>
    </row>
    <row r="29" spans="1:10" ht="15.75" x14ac:dyDescent="0.25">
      <c r="A29" s="25"/>
      <c r="B29" s="35"/>
      <c r="C29" s="26" t="str">
        <f>[2]Лист1!H394</f>
        <v>-</v>
      </c>
      <c r="D29" s="32" t="s">
        <v>16</v>
      </c>
      <c r="E29" s="54" t="s">
        <v>38</v>
      </c>
      <c r="F29" s="54" t="s">
        <v>25</v>
      </c>
      <c r="G29" s="54">
        <f>[2]Лист1!G394</f>
        <v>803.69</v>
      </c>
      <c r="H29" s="45">
        <f>[2]Лист1!D394</f>
        <v>27.709999999999997</v>
      </c>
      <c r="I29" s="45">
        <f>[2]Лист1!E394</f>
        <v>26.689999999999998</v>
      </c>
      <c r="J29" s="54">
        <f>[2]Лист1!F394</f>
        <v>104.85999999999999</v>
      </c>
    </row>
    <row r="30" spans="1:10" ht="16.5" thickBot="1" x14ac:dyDescent="0.3">
      <c r="A30" s="25"/>
      <c r="B30" s="26"/>
      <c r="C30" s="26"/>
      <c r="D30" s="33" t="s">
        <v>17</v>
      </c>
      <c r="E30" s="53"/>
      <c r="F30" s="54" t="s">
        <v>25</v>
      </c>
      <c r="G30" s="53"/>
      <c r="H30" s="27"/>
      <c r="I30" s="27"/>
      <c r="J30" s="53"/>
    </row>
    <row r="31" spans="1:10" ht="16.5" thickBot="1" x14ac:dyDescent="0.3">
      <c r="A31" s="25"/>
      <c r="B31" s="63"/>
      <c r="C31" s="26"/>
      <c r="D31" s="29" t="s">
        <v>23</v>
      </c>
      <c r="E31" s="53"/>
      <c r="F31" s="53"/>
      <c r="G31" s="53"/>
      <c r="H31" s="27"/>
      <c r="I31" s="27"/>
      <c r="J31" s="53"/>
    </row>
    <row r="32" spans="1:10" ht="15.75" x14ac:dyDescent="0.25">
      <c r="A32" s="8" t="s">
        <v>11</v>
      </c>
      <c r="B32" s="61"/>
      <c r="C32" s="15" t="str">
        <f t="shared" ref="C32:C38" si="1">C22</f>
        <v>165/998</v>
      </c>
      <c r="D32" s="30" t="str">
        <f>[2]Лист1!B396</f>
        <v>Борщ с капустой, картофелем, фаршем и гренками (гов., картофель,  капуста,  морковь,  лук репч., свекла, томат паста,  масло раст., соль йод., гренки)</v>
      </c>
      <c r="E32" s="51" t="str">
        <f>[2]Лист1!C396</f>
        <v>25/250/15</v>
      </c>
      <c r="F32" s="60" t="s">
        <v>44</v>
      </c>
      <c r="G32" s="52">
        <f>[2]Лист1!G396</f>
        <v>166.49</v>
      </c>
      <c r="H32" s="19">
        <f>[2]Лист1!D396</f>
        <v>6</v>
      </c>
      <c r="I32" s="19">
        <f>[2]Лист1!E396</f>
        <v>7.49</v>
      </c>
      <c r="J32" s="19">
        <f>[2]Лист1!F396</f>
        <v>18.77</v>
      </c>
    </row>
    <row r="33" spans="1:10" ht="15.75" x14ac:dyDescent="0.25">
      <c r="A33" s="8"/>
      <c r="B33" s="14"/>
      <c r="C33" s="15">
        <f t="shared" si="1"/>
        <v>651</v>
      </c>
      <c r="D33" s="30" t="str">
        <f>[2]Лист1!B397</f>
        <v>Фрикадельки  рыбные с соусом белым (горбуша св., батон, лук репч., яйцо,  соль йод.,  масло сл.) 80/30</v>
      </c>
      <c r="E33" s="16">
        <f>[2]Лист1!C397</f>
        <v>110</v>
      </c>
      <c r="F33" s="53" t="s">
        <v>40</v>
      </c>
      <c r="G33" s="17">
        <f>[2]Лист1!G397</f>
        <v>122.01</v>
      </c>
      <c r="H33" s="17">
        <f>[2]Лист1!D397</f>
        <v>11.54</v>
      </c>
      <c r="I33" s="17">
        <f>[2]Лист1!E397</f>
        <v>5.26</v>
      </c>
      <c r="J33" s="17">
        <f>[2]Лист1!F397</f>
        <v>7.12</v>
      </c>
    </row>
    <row r="34" spans="1:10" ht="15.75" x14ac:dyDescent="0.25">
      <c r="A34" s="8"/>
      <c r="B34" s="14"/>
      <c r="C34" s="34">
        <f t="shared" si="1"/>
        <v>552</v>
      </c>
      <c r="D34" s="15" t="str">
        <f>[2]Лист1!B398</f>
        <v>Рис  отварной (Крупа рисовая, масло сл., соль йод.)</v>
      </c>
      <c r="E34" s="16">
        <f>[2]Лист1!C398</f>
        <v>200</v>
      </c>
      <c r="F34" s="53" t="s">
        <v>45</v>
      </c>
      <c r="G34" s="17">
        <f>[2]Лист1!G398</f>
        <v>270.98</v>
      </c>
      <c r="H34" s="17">
        <f>[2]Лист1!D398</f>
        <v>4.8099999999999996</v>
      </c>
      <c r="I34" s="17">
        <f>[2]Лист1!E398</f>
        <v>6.38</v>
      </c>
      <c r="J34" s="17">
        <f>[2]Лист1!F398</f>
        <v>48.59</v>
      </c>
    </row>
    <row r="35" spans="1:10" ht="15.75" x14ac:dyDescent="0.25">
      <c r="A35" s="8"/>
      <c r="B35" s="14"/>
      <c r="C35" s="15">
        <f t="shared" si="1"/>
        <v>904</v>
      </c>
      <c r="D35" s="31" t="str">
        <f>[2]Лист1!B399</f>
        <v>Напиток из облепихи протертой с сахаром (облепиха, протертая с сахаром, сахар-песок)</v>
      </c>
      <c r="E35" s="18">
        <f>[2]Лист1!C399</f>
        <v>200</v>
      </c>
      <c r="F35" s="53" t="s">
        <v>42</v>
      </c>
      <c r="G35" s="17">
        <f>[2]Лист1!G399</f>
        <v>85.67</v>
      </c>
      <c r="H35" s="17">
        <f>[2]Лист1!D399</f>
        <v>0.25</v>
      </c>
      <c r="I35" s="17">
        <f>[2]Лист1!E399</f>
        <v>1.1100000000000001</v>
      </c>
      <c r="J35" s="17">
        <f>[2]Лист1!F399</f>
        <v>18.670000000000002</v>
      </c>
    </row>
    <row r="36" spans="1:10" ht="15.75" x14ac:dyDescent="0.25">
      <c r="A36" s="8"/>
      <c r="B36" s="14"/>
      <c r="C36" s="15" t="str">
        <f t="shared" si="1"/>
        <v>-</v>
      </c>
      <c r="D36" s="31" t="str">
        <f>[2]Лист1!B400</f>
        <v>Хлеб пшеничный йодированный</v>
      </c>
      <c r="E36" s="18">
        <f>[2]Лист1!C400</f>
        <v>24</v>
      </c>
      <c r="F36" s="53" t="s">
        <v>46</v>
      </c>
      <c r="G36" s="17">
        <f>[2]Лист1!G400</f>
        <v>58.32</v>
      </c>
      <c r="H36" s="17">
        <f>[2]Лист1!D400</f>
        <v>1.8</v>
      </c>
      <c r="I36" s="17">
        <f>[2]Лист1!E400</f>
        <v>0.24</v>
      </c>
      <c r="J36" s="17">
        <f>[2]Лист1!F400</f>
        <v>12.24</v>
      </c>
    </row>
    <row r="37" spans="1:10" ht="15.75" x14ac:dyDescent="0.25">
      <c r="A37" s="8"/>
      <c r="B37" s="14"/>
      <c r="C37" s="15">
        <f t="shared" si="1"/>
        <v>0</v>
      </c>
      <c r="D37" s="31" t="str">
        <f>[2]Лист1!B401</f>
        <v>Хлеб ржаной</v>
      </c>
      <c r="E37" s="18">
        <f>[2]Лист1!C401</f>
        <v>20</v>
      </c>
      <c r="F37" s="53" t="s">
        <v>28</v>
      </c>
      <c r="G37" s="17">
        <f>[2]Лист1!G401</f>
        <v>39.119999999999997</v>
      </c>
      <c r="H37" s="17">
        <f>[2]Лист1!D401</f>
        <v>1.32</v>
      </c>
      <c r="I37" s="17">
        <f>[2]Лист1!E401</f>
        <v>0.24</v>
      </c>
      <c r="J37" s="17">
        <f>[2]Лист1!F401</f>
        <v>7.92</v>
      </c>
    </row>
    <row r="38" spans="1:10" ht="15.75" x14ac:dyDescent="0.25">
      <c r="A38" s="8"/>
      <c r="B38" s="14"/>
      <c r="C38" s="15" t="str">
        <f t="shared" si="1"/>
        <v>-</v>
      </c>
      <c r="D38" s="31" t="str">
        <f>[2]Лист1!B402</f>
        <v xml:space="preserve">Гематоген  </v>
      </c>
      <c r="E38" s="18">
        <f>[2]Лист1!C402</f>
        <v>40</v>
      </c>
      <c r="F38" s="53" t="s">
        <v>34</v>
      </c>
      <c r="G38" s="17">
        <f>[2]Лист1!G402</f>
        <v>156</v>
      </c>
      <c r="H38" s="17">
        <f>[2]Лист1!D402</f>
        <v>2.6</v>
      </c>
      <c r="I38" s="17">
        <f>[2]Лист1!E402</f>
        <v>1.6</v>
      </c>
      <c r="J38" s="17">
        <f>[2]Лист1!F402</f>
        <v>32.799999999999997</v>
      </c>
    </row>
    <row r="39" spans="1:10" ht="15.75" x14ac:dyDescent="0.25">
      <c r="A39" s="8"/>
      <c r="B39" s="35"/>
      <c r="C39" s="35"/>
      <c r="D39" s="32" t="s">
        <v>16</v>
      </c>
      <c r="E39" s="36" t="s">
        <v>47</v>
      </c>
      <c r="F39" s="36" t="s">
        <v>19</v>
      </c>
      <c r="G39" s="36">
        <f>[2]Лист1!G403</f>
        <v>898.59</v>
      </c>
      <c r="H39" s="36">
        <f>[2]Лист1!D403</f>
        <v>27.709999999999997</v>
      </c>
      <c r="I39" s="36">
        <f>[2]Лист1!E403</f>
        <v>26.689999999999998</v>
      </c>
      <c r="J39" s="37">
        <f>[2]Лист1!F403</f>
        <v>104.85999999999999</v>
      </c>
    </row>
    <row r="40" spans="1:10" ht="16.5" thickBot="1" x14ac:dyDescent="0.3">
      <c r="A40" s="23"/>
      <c r="B40" s="24"/>
      <c r="C40" s="24"/>
      <c r="D40" s="33" t="s">
        <v>17</v>
      </c>
      <c r="E40" s="38"/>
      <c r="F40" s="39">
        <v>120</v>
      </c>
      <c r="G40" s="40"/>
      <c r="H40" s="40"/>
      <c r="I40" s="40"/>
      <c r="J40" s="41"/>
    </row>
    <row r="41" spans="1:10" ht="15.75" x14ac:dyDescent="0.25">
      <c r="A41" s="6"/>
      <c r="B41" s="6"/>
      <c r="C41" s="6"/>
      <c r="D41" s="7" t="s">
        <v>24</v>
      </c>
      <c r="E41" s="6"/>
      <c r="F41" s="58"/>
      <c r="G41" s="6"/>
      <c r="H41" s="6"/>
      <c r="I41" s="6"/>
      <c r="J41" s="6"/>
    </row>
    <row r="42" spans="1:10" ht="47.25" x14ac:dyDescent="0.25">
      <c r="A42" s="8" t="s">
        <v>10</v>
      </c>
      <c r="B42" s="9"/>
      <c r="C42" s="10">
        <v>18</v>
      </c>
      <c r="D42" s="11" t="s">
        <v>48</v>
      </c>
      <c r="E42" s="12" t="s">
        <v>49</v>
      </c>
      <c r="F42" s="59" t="s">
        <v>50</v>
      </c>
      <c r="G42" s="13" t="s">
        <v>51</v>
      </c>
      <c r="H42" s="13" t="s">
        <v>52</v>
      </c>
      <c r="I42" s="13" t="s">
        <v>53</v>
      </c>
      <c r="J42" s="13" t="s">
        <v>54</v>
      </c>
    </row>
    <row r="43" spans="1:10" ht="15.75" x14ac:dyDescent="0.25">
      <c r="A43" s="8"/>
      <c r="B43" s="9"/>
      <c r="C43" s="10"/>
      <c r="D43" s="11" t="s">
        <v>55</v>
      </c>
      <c r="E43" s="12" t="s">
        <v>56</v>
      </c>
      <c r="F43" s="59" t="s">
        <v>57</v>
      </c>
      <c r="G43" s="13" t="s">
        <v>59</v>
      </c>
      <c r="H43" s="13" t="s">
        <v>60</v>
      </c>
      <c r="I43" s="13" t="s">
        <v>61</v>
      </c>
      <c r="J43" s="13" t="s">
        <v>62</v>
      </c>
    </row>
    <row r="44" spans="1:10" ht="15.75" x14ac:dyDescent="0.25">
      <c r="A44" s="8"/>
      <c r="B44" s="14"/>
      <c r="C44" s="15"/>
      <c r="D44" s="42" t="s">
        <v>16</v>
      </c>
      <c r="E44" s="43" t="s">
        <v>58</v>
      </c>
      <c r="F44" s="65" t="s">
        <v>29</v>
      </c>
      <c r="G44" s="44"/>
      <c r="H44" s="44"/>
      <c r="I44" s="44"/>
      <c r="J44" s="4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2023-09-22T07:44:17Z</dcterms:modified>
</cp:coreProperties>
</file>