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 по 6 октября 2023\"/>
    </mc:Choice>
  </mc:AlternateContent>
  <xr:revisionPtr revIDLastSave="0" documentId="13_ncr:1_{4CED4352-4880-47CD-89E7-85D5C668A1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H41" i="1"/>
  <c r="I41" i="1"/>
  <c r="J41" i="1"/>
  <c r="D40" i="1"/>
  <c r="D41" i="1"/>
  <c r="G31" i="1"/>
  <c r="G32" i="1"/>
  <c r="G33" i="1"/>
  <c r="G34" i="1"/>
  <c r="G35" i="1"/>
  <c r="G36" i="1"/>
  <c r="G37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C31" i="1"/>
  <c r="C32" i="1"/>
  <c r="C33" i="1"/>
  <c r="C34" i="1"/>
  <c r="C35" i="1"/>
  <c r="C36" i="1"/>
  <c r="C37" i="1"/>
  <c r="D31" i="1"/>
  <c r="E31" i="1"/>
  <c r="D32" i="1"/>
  <c r="E32" i="1"/>
  <c r="D33" i="1"/>
  <c r="E33" i="1"/>
  <c r="D34" i="1"/>
  <c r="E34" i="1"/>
  <c r="D35" i="1"/>
  <c r="E35" i="1"/>
  <c r="D36" i="1"/>
  <c r="E36" i="1"/>
  <c r="C22" i="1"/>
  <c r="C23" i="1"/>
  <c r="C24" i="1"/>
  <c r="C25" i="1"/>
  <c r="C26" i="1"/>
  <c r="C27" i="1"/>
  <c r="C28" i="1"/>
  <c r="G22" i="1"/>
  <c r="G23" i="1"/>
  <c r="G24" i="1"/>
  <c r="G25" i="1"/>
  <c r="G26" i="1"/>
  <c r="G27" i="1"/>
  <c r="G28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D22" i="1"/>
  <c r="E22" i="1"/>
  <c r="D23" i="1"/>
  <c r="E23" i="1"/>
  <c r="D24" i="1"/>
  <c r="E24" i="1"/>
  <c r="D25" i="1"/>
  <c r="E25" i="1"/>
  <c r="D26" i="1"/>
  <c r="D27" i="1"/>
  <c r="C14" i="1"/>
  <c r="C15" i="1"/>
  <c r="C16" i="1"/>
  <c r="C17" i="1"/>
  <c r="C18" i="1"/>
  <c r="C19" i="1"/>
  <c r="G14" i="1"/>
  <c r="G15" i="1"/>
  <c r="G16" i="1"/>
  <c r="G17" i="1"/>
  <c r="G18" i="1"/>
  <c r="G19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D14" i="1"/>
  <c r="D5" i="1" s="1"/>
  <c r="E14" i="1"/>
  <c r="D15" i="1"/>
  <c r="E15" i="1"/>
  <c r="D16" i="1"/>
  <c r="E16" i="1"/>
  <c r="D17" i="1"/>
  <c r="E17" i="1"/>
  <c r="D18" i="1"/>
  <c r="E18" i="1"/>
  <c r="C5" i="1"/>
  <c r="C6" i="1"/>
  <c r="C7" i="1"/>
  <c r="C8" i="1"/>
  <c r="C9" i="1"/>
  <c r="C10" i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E5" i="1"/>
  <c r="D6" i="1"/>
  <c r="E6" i="1"/>
  <c r="D7" i="1"/>
  <c r="E7" i="1"/>
  <c r="D8" i="1"/>
  <c r="E8" i="1"/>
  <c r="E37" i="1"/>
  <c r="C11" i="1"/>
  <c r="C20" i="1"/>
</calcChain>
</file>

<file path=xl/sharedStrings.xml><?xml version="1.0" encoding="utf-8"?>
<sst xmlns="http://schemas.openxmlformats.org/spreadsheetml/2006/main" count="87" uniqueCount="70">
  <si>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</si>
  <si>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</si>
  <si>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</si>
  <si>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</si>
  <si>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</si>
  <si>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</si>
  <si>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</si>
  <si>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</si>
  <si>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</si>
  <si>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</si>
  <si>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</si>
  <si>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</si>
  <si>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</si>
  <si>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</si>
  <si>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</si>
  <si>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</si>
  <si>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</si>
  <si>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</si>
  <si>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</si>
  <si>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</si>
  <si>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Завтрак 7-11 лет</t>
  </si>
  <si>
    <t>Завтрак 12 лет и старше</t>
  </si>
  <si>
    <t>Обед 7-11 лет</t>
  </si>
  <si>
    <t>Полдник</t>
  </si>
  <si>
    <t>105,00</t>
  </si>
  <si>
    <t>85,00</t>
  </si>
  <si>
    <t>1,84</t>
  </si>
  <si>
    <t>2,21</t>
  </si>
  <si>
    <t>60,00</t>
  </si>
  <si>
    <t>614</t>
  </si>
  <si>
    <t>200</t>
  </si>
  <si>
    <t>5,75</t>
  </si>
  <si>
    <t>Банан</t>
  </si>
  <si>
    <t>210</t>
  </si>
  <si>
    <t>681</t>
  </si>
  <si>
    <t>14,69</t>
  </si>
  <si>
    <t>32,71</t>
  </si>
  <si>
    <t>1,71</t>
  </si>
  <si>
    <t>1,92</t>
  </si>
  <si>
    <t>33,97</t>
  </si>
  <si>
    <t>18,43</t>
  </si>
  <si>
    <t>35,23</t>
  </si>
  <si>
    <t>10,16</t>
  </si>
  <si>
    <t>69,57</t>
  </si>
  <si>
    <t>11,19</t>
  </si>
  <si>
    <t>3,78</t>
  </si>
  <si>
    <t>25</t>
  </si>
  <si>
    <t>123</t>
  </si>
  <si>
    <t>8,46</t>
  </si>
  <si>
    <t>823</t>
  </si>
  <si>
    <t>22,09</t>
  </si>
  <si>
    <t>13,43</t>
  </si>
  <si>
    <t>8,92</t>
  </si>
  <si>
    <t>70</t>
  </si>
  <si>
    <t>16,19</t>
  </si>
  <si>
    <t>235</t>
  </si>
  <si>
    <t>505</t>
  </si>
  <si>
    <t>38,06</t>
  </si>
  <si>
    <t>133,25</t>
  </si>
  <si>
    <t>194,82</t>
  </si>
  <si>
    <t>354,76</t>
  </si>
  <si>
    <t>2,12</t>
  </si>
  <si>
    <t>9,73</t>
  </si>
  <si>
    <t>13,21</t>
  </si>
  <si>
    <t>6,92</t>
  </si>
  <si>
    <t>0,71</t>
  </si>
  <si>
    <t>4,80</t>
  </si>
  <si>
    <t>28,19</t>
  </si>
  <si>
    <t>29,61</t>
  </si>
  <si>
    <t>59,94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</si>
</sst>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0" borderId="13" xfId="0" applyNumberFormat="1" applyFont="1" applyBorder="1" applyAlignment="1">
      <alignment horizontal="center" vertical="center" wrapText="1"/>
    </xf>
    <xf numFmtId="0" fontId="1" fillId="3" borderId="1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55;&#1048;&#1058;&#1040;&#1053;&#1048;&#1045;%202023-2024/&#1052;&#1045;&#1053;&#1070;%20&#1089;&#1077;&#1085;&#1090;&#1103;&#1073;&#1088;&#1100;%202023/&#1084;&#1077;&#1085;&#1102;18-21%20&#1089;&#1077;&#1085;&#1090;&#1103;&#1073;&#1088;&#1103;/&#1052;&#1077;&#1085;&#1102;%20&#1089;%2018.09&#1087;&#1086;%2029.09-%20&#1054;&#1082;&#1090;&#1073;&#1088;&#1100;&#1089;&#1082;&#1080;&#1081;%20&#1088;&#1072;&#1081;&#1086;&#1085;%20-%20&#1081;&#1086;&#1075;&#1091;&#1088;&#109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02.10%20&#1087;&#1086;%2013.10%20&#1049;&#1054;&#1043;&#1059;&#1056;&#1058;%20&#1054;&#1082;&#1090;&#1103;&#1073;&#1088;&#1100;&#1089;&#1082;&#1080;&#1081;%20&#1088;&#1072;&#1081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90">
          <cell r="B290" t="str">
            <v>Запеканка творожная с рисом со сгущённым молоком (творог 5%, сахар-песок, крупа рисовая,  яйцо, масло раст., сухари паниров., сметана, ванилин) 180/30</v>
          </cell>
        </row>
        <row r="320">
          <cell r="C320">
            <v>949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87">
          <cell r="C87" t="str">
            <v>150/5</v>
          </cell>
          <cell r="D87">
            <v>4.3099999999999996</v>
          </cell>
          <cell r="E87">
            <v>3.59</v>
          </cell>
          <cell r="F87">
            <v>28.01</v>
          </cell>
          <cell r="G87">
            <v>171.58</v>
          </cell>
          <cell r="H87">
            <v>623</v>
          </cell>
        </row>
        <row r="88">
          <cell r="B88" t="str">
            <v>Ватрушка «Королевская» (творог, яйцо, мука пшенич., сахар, ванилин, масло сливочн.)</v>
          </cell>
          <cell r="C88">
            <v>90</v>
          </cell>
          <cell r="D88">
            <v>11.18</v>
          </cell>
          <cell r="E88">
            <v>10.34</v>
          </cell>
          <cell r="F88">
            <v>31.8</v>
          </cell>
          <cell r="G88">
            <v>219.96</v>
          </cell>
          <cell r="H88">
            <v>397</v>
          </cell>
        </row>
        <row r="89">
          <cell r="B89" t="str">
            <v>Чай с сахаром (чай, сахар)</v>
          </cell>
          <cell r="C89">
            <v>200</v>
          </cell>
          <cell r="D89">
            <v>0</v>
          </cell>
          <cell r="E89">
            <v>0</v>
          </cell>
          <cell r="F89">
            <v>9.08</v>
          </cell>
          <cell r="G89">
            <v>36.32</v>
          </cell>
          <cell r="H89">
            <v>663</v>
          </cell>
        </row>
        <row r="90">
          <cell r="B90" t="str">
            <v>Хлеб пшеничный йодированный</v>
          </cell>
          <cell r="C90">
            <v>26</v>
          </cell>
          <cell r="D90">
            <v>1.95</v>
          </cell>
          <cell r="E90">
            <v>0.26</v>
          </cell>
          <cell r="F90">
            <v>13.26</v>
          </cell>
          <cell r="G90">
            <v>63.18</v>
          </cell>
          <cell r="H90" t="str">
            <v>-</v>
          </cell>
        </row>
        <row r="91">
          <cell r="D91">
            <v>1.89</v>
          </cell>
          <cell r="E91">
            <v>0.63</v>
          </cell>
          <cell r="F91">
            <v>26.46</v>
          </cell>
          <cell r="G91">
            <v>119.07</v>
          </cell>
          <cell r="H91" t="str">
            <v>-</v>
          </cell>
        </row>
        <row r="92">
          <cell r="D92">
            <v>19.329999999999998</v>
          </cell>
          <cell r="E92">
            <v>14.82</v>
          </cell>
          <cell r="F92">
            <v>108.61000000000001</v>
          </cell>
          <cell r="G92">
            <v>610.11</v>
          </cell>
        </row>
        <row r="94">
          <cell r="B94" t="str">
            <v>Каша молочная кукурузная с маслом (крупа кукурузная, молоко, вода, сахар-песок, соль йод., масло сл.)</v>
          </cell>
          <cell r="C94" t="str">
            <v>200/5</v>
          </cell>
          <cell r="D94">
            <v>7.02</v>
          </cell>
          <cell r="E94">
            <v>5.92</v>
          </cell>
          <cell r="F94">
            <v>46.31</v>
          </cell>
          <cell r="G94">
            <v>266.60000000000002</v>
          </cell>
          <cell r="H94">
            <v>623</v>
          </cell>
        </row>
        <row r="95">
          <cell r="B95" t="str">
            <v>Ватрушка «Королевская» (творог, яйцо, мука пшенич., сахар, ванилин, масло сливочн.)</v>
          </cell>
          <cell r="C95">
            <v>90</v>
          </cell>
          <cell r="D95">
            <v>11.18</v>
          </cell>
          <cell r="E95">
            <v>10.34</v>
          </cell>
          <cell r="F95">
            <v>31.8</v>
          </cell>
          <cell r="G95">
            <v>219.96</v>
          </cell>
          <cell r="H95">
            <v>397</v>
          </cell>
        </row>
        <row r="96">
          <cell r="B96" t="str">
            <v>Чай с сахаром (чай, сахар)</v>
          </cell>
          <cell r="C96">
            <v>200</v>
          </cell>
          <cell r="D96">
            <v>0</v>
          </cell>
          <cell r="E96">
            <v>0</v>
          </cell>
          <cell r="F96">
            <v>9.08</v>
          </cell>
          <cell r="G96">
            <v>36.32</v>
          </cell>
          <cell r="H96">
            <v>663</v>
          </cell>
        </row>
        <row r="97">
          <cell r="B97" t="str">
            <v>Хлеб пшеничный йодированный</v>
          </cell>
          <cell r="C97">
            <v>26</v>
          </cell>
          <cell r="D97">
            <v>1.95</v>
          </cell>
          <cell r="E97">
            <v>0.26</v>
          </cell>
          <cell r="F97">
            <v>13.26</v>
          </cell>
          <cell r="G97">
            <v>63.18</v>
          </cell>
          <cell r="H97" t="str">
            <v>-</v>
          </cell>
        </row>
        <row r="98">
          <cell r="B98" t="str">
            <v xml:space="preserve">Банан </v>
          </cell>
          <cell r="C98">
            <v>218</v>
          </cell>
          <cell r="D98">
            <v>1.96</v>
          </cell>
          <cell r="E98">
            <v>0.65</v>
          </cell>
          <cell r="F98">
            <v>27.47</v>
          </cell>
          <cell r="G98">
            <v>123.61</v>
          </cell>
          <cell r="H98" t="str">
            <v>-</v>
          </cell>
        </row>
        <row r="99">
          <cell r="D99">
            <v>22.11</v>
          </cell>
          <cell r="E99">
            <v>17.169999999999998</v>
          </cell>
          <cell r="F99">
            <v>127.92</v>
          </cell>
          <cell r="G99">
            <v>709.67000000000007</v>
          </cell>
        </row>
        <row r="101">
          <cell r="B101" t="str">
            <v>Суп картофельный с бобовыми и гренками (картофель,  горох, морковь, лук репч.,соль йодир., масло растит., гренки)</v>
          </cell>
          <cell r="C101" t="str">
            <v>200/10</v>
          </cell>
          <cell r="D101">
            <v>5.0599999999999996</v>
          </cell>
          <cell r="E101">
            <v>5.49</v>
          </cell>
          <cell r="F101">
            <v>19.940000000000001</v>
          </cell>
          <cell r="G101">
            <v>149.41999999999999</v>
          </cell>
          <cell r="H101">
            <v>157</v>
          </cell>
        </row>
        <row r="102">
          <cell r="B102" t="str">
            <v>Пудинг из говядины с соусом красным ( говядина, молоко, яйцо, масло подсолнечное, соль йод., соус) 80/30</v>
          </cell>
          <cell r="C102">
            <v>110</v>
          </cell>
          <cell r="D102">
            <v>16.97</v>
          </cell>
          <cell r="E102">
            <v>17.579999999999998</v>
          </cell>
          <cell r="F102">
            <v>2.57</v>
          </cell>
          <cell r="G102">
            <v>236.38</v>
          </cell>
          <cell r="H102">
            <v>804</v>
          </cell>
        </row>
        <row r="103">
          <cell r="B103" t="str">
            <v>Рис отварной (рис, вода, масло сл., соль йодир.)</v>
          </cell>
          <cell r="C103">
            <v>150</v>
          </cell>
          <cell r="D103">
            <v>3.6</v>
          </cell>
          <cell r="E103">
            <v>4.78</v>
          </cell>
          <cell r="F103">
            <v>36.44</v>
          </cell>
          <cell r="G103">
            <v>203.23</v>
          </cell>
          <cell r="H103">
            <v>552</v>
          </cell>
        </row>
        <row r="104">
          <cell r="B104" t="str">
            <v>Компот из смеси сухофруктов с вит С (смесь сухофруктов, сахар, лимон.кислота,  аскорб. кислота)</v>
          </cell>
          <cell r="C104">
            <v>200</v>
          </cell>
          <cell r="D104">
            <v>0.56999999999999995</v>
          </cell>
          <cell r="E104">
            <v>0</v>
          </cell>
          <cell r="F104">
            <v>19.55</v>
          </cell>
          <cell r="G104">
            <v>80.48</v>
          </cell>
          <cell r="H104">
            <v>611</v>
          </cell>
        </row>
        <row r="105">
          <cell r="B105" t="str">
            <v>Хлеб пшеничный йодированный</v>
          </cell>
          <cell r="D105">
            <v>2.1800000000000002</v>
          </cell>
          <cell r="E105">
            <v>0.28999999999999998</v>
          </cell>
          <cell r="F105">
            <v>14.79</v>
          </cell>
          <cell r="G105">
            <v>70.47</v>
          </cell>
          <cell r="H105" t="str">
            <v>-</v>
          </cell>
        </row>
        <row r="106">
          <cell r="B106" t="str">
            <v>Сок фруктовый в потребит упак. 1 шт.</v>
          </cell>
          <cell r="D106">
            <v>0.88</v>
          </cell>
          <cell r="E106">
            <v>0.25</v>
          </cell>
          <cell r="F106">
            <v>14.25</v>
          </cell>
          <cell r="G106">
            <v>62.77</v>
          </cell>
        </row>
        <row r="107">
          <cell r="D107">
            <v>29.259999999999998</v>
          </cell>
          <cell r="E107">
            <v>28.39</v>
          </cell>
          <cell r="F107">
            <v>107.53999999999999</v>
          </cell>
          <cell r="G107">
            <v>802.75</v>
          </cell>
        </row>
        <row r="109">
          <cell r="B109" t="str">
            <v>Суп картофельный с бобовыми, с мясом  и гренками (говядина,  картофель,  горох, морковь, лук репч.,соль йодир., масло растит., гренки)</v>
          </cell>
          <cell r="C109" t="str">
            <v>10/250/15</v>
          </cell>
          <cell r="D109">
            <v>10.130000000000001</v>
          </cell>
          <cell r="E109">
            <v>8.33</v>
          </cell>
          <cell r="F109">
            <v>22.65</v>
          </cell>
          <cell r="G109">
            <v>206.09</v>
          </cell>
        </row>
        <row r="110">
          <cell r="B110" t="str">
            <v>Пудинг из говядины с соусом красным ( говядина, молоко, яйцо, масло подсолнечное, соль йод., соус) 80/30</v>
          </cell>
          <cell r="C110">
            <v>110</v>
          </cell>
          <cell r="D110">
            <v>16.97</v>
          </cell>
          <cell r="E110">
            <v>17.579999999999998</v>
          </cell>
          <cell r="F110">
            <v>2.57</v>
          </cell>
          <cell r="G110">
            <v>236.38</v>
          </cell>
        </row>
        <row r="111">
          <cell r="B111" t="str">
            <v>Рис отварной (рис, вода, масло сл., соль йодир.)</v>
          </cell>
          <cell r="C111">
            <v>180</v>
          </cell>
          <cell r="D111">
            <v>4.33</v>
          </cell>
          <cell r="E111">
            <v>5.74</v>
          </cell>
          <cell r="F111">
            <v>43.73</v>
          </cell>
          <cell r="G111">
            <v>243.88</v>
          </cell>
        </row>
        <row r="112">
          <cell r="B112" t="str">
            <v>Компот из смеси сухофруктов с вит С (смесь сухофруктов, сахар, лимон.кислота,  аскорб. кислота)</v>
          </cell>
          <cell r="C112">
            <v>200</v>
          </cell>
          <cell r="D112">
            <v>0.56999999999999995</v>
          </cell>
          <cell r="E112">
            <v>0</v>
          </cell>
          <cell r="F112">
            <v>19.55</v>
          </cell>
          <cell r="G112">
            <v>80.48</v>
          </cell>
        </row>
        <row r="113">
          <cell r="B113" t="str">
            <v>Хлеб пшеничный йодированный</v>
          </cell>
          <cell r="C113">
            <v>32</v>
          </cell>
          <cell r="D113">
            <v>2.4</v>
          </cell>
          <cell r="E113">
            <v>0.32</v>
          </cell>
          <cell r="F113">
            <v>16.32</v>
          </cell>
          <cell r="G113">
            <v>77.760000000000005</v>
          </cell>
        </row>
        <row r="114">
          <cell r="B114" t="str">
            <v>Сок фруктовый в потребит упак. 1 шт.</v>
          </cell>
          <cell r="C114">
            <v>125</v>
          </cell>
          <cell r="D114">
            <v>0.88</v>
          </cell>
          <cell r="E114">
            <v>0.25</v>
          </cell>
          <cell r="F114">
            <v>14.25</v>
          </cell>
          <cell r="G114">
            <v>62.77</v>
          </cell>
        </row>
        <row r="115">
          <cell r="D115">
            <v>35.28</v>
          </cell>
          <cell r="E115">
            <v>32.22</v>
          </cell>
          <cell r="F115">
            <v>119.07</v>
          </cell>
          <cell r="G115">
            <v>907.36</v>
          </cell>
        </row>
        <row r="116">
          <cell r="B116" t="str">
            <v>Ватрушка с творогом (мука пш.,творог, масло сл., сахар,яйцо,дрожжи, ,соль йод., масло раст.)</v>
          </cell>
        </row>
        <row r="117">
          <cell r="B117" t="str">
            <v>Чай с молоком (чай, молоко)</v>
          </cell>
          <cell r="D117">
            <v>1.36</v>
          </cell>
          <cell r="E117">
            <v>1.41</v>
          </cell>
          <cell r="F117">
            <v>2.14</v>
          </cell>
          <cell r="G117">
            <v>26.69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3"/>
  <sheetViews>
    <sheetView showGridLines="0" tabSelected="1" workbookViewId="0">
      <selection activeCell="C41" sqref="C4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66" t="s">
        <v>15</v>
      </c>
      <c r="C1" s="67"/>
      <c r="D1" s="68"/>
      <c r="E1" s="1" t="s">
        <v>12</v>
      </c>
      <c r="F1" s="54"/>
      <c r="G1" s="1"/>
      <c r="H1" s="1"/>
      <c r="I1" s="1" t="s">
        <v>1</v>
      </c>
      <c r="J1" s="2">
        <v>45203</v>
      </c>
    </row>
    <row r="2" spans="1:10" ht="7.5" customHeight="1" thickBot="1" x14ac:dyDescent="0.3">
      <c r="A2" s="1"/>
      <c r="B2" s="1"/>
      <c r="C2" s="1"/>
      <c r="D2" s="1"/>
      <c r="E2" s="1"/>
      <c r="F2" s="55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6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20</v>
      </c>
      <c r="E4" s="6"/>
      <c r="F4" s="57"/>
      <c r="G4" s="49"/>
      <c r="H4" s="49"/>
      <c r="I4" s="49"/>
      <c r="J4" s="49"/>
    </row>
    <row r="5" spans="1:10" ht="15.75" x14ac:dyDescent="0.25">
      <c r="A5" s="8" t="s">
        <v>10</v>
      </c>
      <c r="B5" s="9"/>
      <c r="C5" s="13">
        <f>[2]Лист1!H87</f>
        <v>623</v>
      </c>
      <c r="D5" s="46" t="str">
        <f>$D$14</f>
        <v>Каша молочная кукурузная с маслом (крупа кукурузная, молоко, вода, сахар-песок, соль йод., масло сл.)</v>
      </c>
      <c r="E5" s="12" t="str">
        <f>[2]Лист1!C87</f>
        <v>150/5</v>
      </c>
      <c r="F5" s="58" t="s">
        <v>35</v>
      </c>
      <c r="G5" s="13">
        <f>[2]Лист1!G87</f>
        <v>171.58</v>
      </c>
      <c r="H5" s="13">
        <f>[2]Лист1!D87</f>
        <v>4.3099999999999996</v>
      </c>
      <c r="I5" s="13">
        <f>[2]Лист1!E87</f>
        <v>3.59</v>
      </c>
      <c r="J5" s="17">
        <f>[2]Лист1!F87</f>
        <v>28.01</v>
      </c>
    </row>
    <row r="6" spans="1:10" ht="47.25" x14ac:dyDescent="0.25">
      <c r="A6" s="8"/>
      <c r="B6" s="14"/>
      <c r="C6" s="17">
        <f>[2]Лист1!H88</f>
        <v>397</v>
      </c>
      <c r="D6" s="30" t="str">
        <f>[2]Лист1!B88</f>
        <v>Ватрушка «Королевская» (творог, яйцо, мука пшенич., сахар, ванилин, масло сливочн.)</v>
      </c>
      <c r="E6" s="16">
        <f>[2]Лист1!C88</f>
        <v>90</v>
      </c>
      <c r="F6" s="54" t="s">
        <v>36</v>
      </c>
      <c r="G6" s="17">
        <f>[2]Лист1!G88</f>
        <v>219.96</v>
      </c>
      <c r="H6" s="17">
        <f>[2]Лист1!D88</f>
        <v>11.18</v>
      </c>
      <c r="I6" s="17">
        <f>[2]Лист1!E88</f>
        <v>10.34</v>
      </c>
      <c r="J6" s="17">
        <f>[2]Лист1!F88</f>
        <v>31.8</v>
      </c>
    </row>
    <row r="7" spans="1:10" ht="15.75" x14ac:dyDescent="0.25">
      <c r="A7" s="8"/>
      <c r="B7" s="14"/>
      <c r="C7" s="17">
        <f>[2]Лист1!H89</f>
        <v>663</v>
      </c>
      <c r="D7" s="31" t="str">
        <f>[2]Лист1!B89</f>
        <v>Чай с сахаром (чай, сахар)</v>
      </c>
      <c r="E7" s="16">
        <f>[2]Лист1!C89</f>
        <v>200</v>
      </c>
      <c r="F7" s="54" t="s">
        <v>37</v>
      </c>
      <c r="G7" s="17">
        <f>[2]Лист1!G89</f>
        <v>36.32</v>
      </c>
      <c r="H7" s="17">
        <f>[2]Лист1!D89</f>
        <v>0</v>
      </c>
      <c r="I7" s="17">
        <f>[2]Лист1!E89</f>
        <v>0</v>
      </c>
      <c r="J7" s="17">
        <f>[2]Лист1!F89</f>
        <v>9.08</v>
      </c>
    </row>
    <row r="8" spans="1:10" ht="15.75" x14ac:dyDescent="0.25">
      <c r="A8" s="8"/>
      <c r="B8" s="14"/>
      <c r="C8" s="17" t="str">
        <f>[2]Лист1!H90</f>
        <v>-</v>
      </c>
      <c r="D8" s="31" t="str">
        <f>[2]Лист1!B90</f>
        <v>Хлеб пшеничный йодированный</v>
      </c>
      <c r="E8" s="16">
        <f>[2]Лист1!C90</f>
        <v>26</v>
      </c>
      <c r="F8" s="54" t="s">
        <v>38</v>
      </c>
      <c r="G8" s="17">
        <f>[2]Лист1!G90</f>
        <v>63.18</v>
      </c>
      <c r="H8" s="17">
        <f>[2]Лист1!D90</f>
        <v>1.95</v>
      </c>
      <c r="I8" s="17">
        <f>[2]Лист1!E90</f>
        <v>0.26</v>
      </c>
      <c r="J8" s="17">
        <f>[2]Лист1!F90</f>
        <v>13.26</v>
      </c>
    </row>
    <row r="9" spans="1:10" ht="15.75" x14ac:dyDescent="0.25">
      <c r="A9" s="8"/>
      <c r="B9" s="14"/>
      <c r="C9" s="17" t="str">
        <f>[2]Лист1!H91</f>
        <v>-</v>
      </c>
      <c r="D9" s="31" t="s">
        <v>32</v>
      </c>
      <c r="E9" s="16" t="s">
        <v>33</v>
      </c>
      <c r="F9" s="54" t="s">
        <v>39</v>
      </c>
      <c r="G9" s="69">
        <f>[2]Лист1!G91</f>
        <v>119.07</v>
      </c>
      <c r="H9" s="17">
        <f>[2]Лист1!D91</f>
        <v>1.89</v>
      </c>
      <c r="I9" s="17">
        <f>[2]Лист1!E91</f>
        <v>0.63</v>
      </c>
      <c r="J9" s="17">
        <f>[2]Лист1!F91</f>
        <v>26.46</v>
      </c>
    </row>
    <row r="10" spans="1:10" ht="15.75" x14ac:dyDescent="0.25">
      <c r="A10" s="8"/>
      <c r="B10" s="60"/>
      <c r="C10" s="54">
        <f>[2]Лист1!H92</f>
        <v>0</v>
      </c>
      <c r="D10" s="20" t="s">
        <v>16</v>
      </c>
      <c r="E10" s="22" t="s">
        <v>34</v>
      </c>
      <c r="F10" s="22" t="s">
        <v>25</v>
      </c>
      <c r="G10" s="36">
        <f>[2]Лист1!G92</f>
        <v>610.11</v>
      </c>
      <c r="H10" s="22">
        <f>[2]Лист1!D92</f>
        <v>19.329999999999998</v>
      </c>
      <c r="I10" s="22">
        <f>[2]Лист1!E92</f>
        <v>14.82</v>
      </c>
      <c r="J10" s="22">
        <f>[2]Лист1!F92</f>
        <v>108.61000000000001</v>
      </c>
    </row>
    <row r="11" spans="1:10" ht="15.75" x14ac:dyDescent="0.25">
      <c r="A11" s="8"/>
      <c r="B11" s="35"/>
      <c r="C11" s="35">
        <f>[1]Лист1!H302</f>
        <v>0</v>
      </c>
      <c r="D11" s="47" t="s">
        <v>17</v>
      </c>
      <c r="E11" s="36"/>
      <c r="F11" s="36" t="s">
        <v>25</v>
      </c>
      <c r="H11" s="48"/>
      <c r="I11" s="48"/>
      <c r="J11" s="21"/>
    </row>
    <row r="12" spans="1:10" ht="15.75" x14ac:dyDescent="0.25">
      <c r="A12" s="8"/>
      <c r="B12" s="26"/>
      <c r="C12" s="26"/>
      <c r="D12" s="28"/>
      <c r="E12" s="45"/>
      <c r="F12" s="45"/>
      <c r="G12" s="27"/>
      <c r="H12" s="27"/>
      <c r="I12" s="27"/>
      <c r="J12" s="52"/>
    </row>
    <row r="13" spans="1:10" ht="16.5" thickBot="1" x14ac:dyDescent="0.3">
      <c r="A13" s="23"/>
      <c r="B13" s="61"/>
      <c r="C13" s="26"/>
      <c r="D13" s="29" t="s">
        <v>21</v>
      </c>
      <c r="E13" s="27"/>
      <c r="F13" s="27"/>
      <c r="G13" s="27"/>
      <c r="H13" s="62"/>
      <c r="I13" s="62"/>
      <c r="J13" s="52"/>
    </row>
    <row r="14" spans="1:10" ht="47.25" x14ac:dyDescent="0.25">
      <c r="A14" s="8"/>
      <c r="B14" s="26"/>
      <c r="C14" s="26">
        <f>[2]Лист1!H94</f>
        <v>623</v>
      </c>
      <c r="D14" s="70" t="str">
        <f>[2]Лист1!B94</f>
        <v>Каша молочная кукурузная с маслом (крупа кукурузная, молоко, вода, сахар-песок, соль йод., масло сл.)</v>
      </c>
      <c r="E14" s="27" t="str">
        <f>[2]Лист1!C94</f>
        <v>200/5</v>
      </c>
      <c r="F14" s="27" t="s">
        <v>40</v>
      </c>
      <c r="G14" s="27">
        <f>[2]Лист1!G94</f>
        <v>266.60000000000002</v>
      </c>
      <c r="H14" s="27">
        <f>[2]Лист1!D94</f>
        <v>7.02</v>
      </c>
      <c r="I14" s="27">
        <f>[2]Лист1!E94</f>
        <v>5.92</v>
      </c>
      <c r="J14" s="52">
        <f>[2]Лист1!F94</f>
        <v>46.31</v>
      </c>
    </row>
    <row r="15" spans="1:10" ht="47.25" x14ac:dyDescent="0.25">
      <c r="A15" s="8"/>
      <c r="B15" s="26"/>
      <c r="C15" s="26">
        <f>[2]Лист1!H95</f>
        <v>397</v>
      </c>
      <c r="D15" s="70" t="str">
        <f>[2]Лист1!B95</f>
        <v>Ватрушка «Королевская» (творог, яйцо, мука пшенич., сахар, ванилин, масло сливочн.)</v>
      </c>
      <c r="E15" s="27">
        <f>[2]Лист1!C95</f>
        <v>90</v>
      </c>
      <c r="F15" s="27" t="s">
        <v>36</v>
      </c>
      <c r="G15" s="27">
        <f>[2]Лист1!G95</f>
        <v>219.96</v>
      </c>
      <c r="H15" s="27">
        <f>[2]Лист1!D95</f>
        <v>11.18</v>
      </c>
      <c r="I15" s="27">
        <f>[2]Лист1!E95</f>
        <v>10.34</v>
      </c>
      <c r="J15" s="52">
        <f>[2]Лист1!F95</f>
        <v>31.8</v>
      </c>
    </row>
    <row r="16" spans="1:10" ht="15.75" x14ac:dyDescent="0.25">
      <c r="A16" s="8"/>
      <c r="B16" s="26"/>
      <c r="C16" s="26">
        <f>[2]Лист1!H96</f>
        <v>663</v>
      </c>
      <c r="D16" s="70" t="str">
        <f>[2]Лист1!B96</f>
        <v>Чай с сахаром (чай, сахар)</v>
      </c>
      <c r="E16" s="27">
        <f>[2]Лист1!C96</f>
        <v>200</v>
      </c>
      <c r="F16" s="27" t="s">
        <v>37</v>
      </c>
      <c r="G16" s="27">
        <f>[2]Лист1!G96</f>
        <v>36.32</v>
      </c>
      <c r="H16" s="27">
        <f>[2]Лист1!D96</f>
        <v>0</v>
      </c>
      <c r="I16" s="27">
        <f>[2]Лист1!E96</f>
        <v>0</v>
      </c>
      <c r="J16" s="52">
        <f>[2]Лист1!F96</f>
        <v>9.08</v>
      </c>
    </row>
    <row r="17" spans="1:10" ht="15.75" x14ac:dyDescent="0.25">
      <c r="A17" s="8"/>
      <c r="B17" s="26"/>
      <c r="C17" s="54" t="str">
        <f>[2]Лист1!H97</f>
        <v>-</v>
      </c>
      <c r="D17" s="65" t="str">
        <f>[2]Лист1!B97</f>
        <v>Хлеб пшеничный йодированный</v>
      </c>
      <c r="E17" s="27">
        <f>[2]Лист1!C97</f>
        <v>26</v>
      </c>
      <c r="F17" s="27" t="s">
        <v>38</v>
      </c>
      <c r="G17" s="27">
        <f>[2]Лист1!G97</f>
        <v>63.18</v>
      </c>
      <c r="H17" s="27">
        <f>[2]Лист1!D97</f>
        <v>1.95</v>
      </c>
      <c r="I17" s="27">
        <f>[2]Лист1!E97</f>
        <v>0.26</v>
      </c>
      <c r="J17" s="52">
        <f>[2]Лист1!F97</f>
        <v>13.26</v>
      </c>
    </row>
    <row r="18" spans="1:10" ht="15.75" x14ac:dyDescent="0.25">
      <c r="A18" s="25"/>
      <c r="B18" s="60"/>
      <c r="C18" s="54" t="str">
        <f>[2]Лист1!H98</f>
        <v>-</v>
      </c>
      <c r="D18" s="30" t="str">
        <f>[2]Лист1!B98</f>
        <v xml:space="preserve">Банан </v>
      </c>
      <c r="E18" s="64">
        <f>[2]Лист1!C98</f>
        <v>218</v>
      </c>
      <c r="F18" s="52" t="s">
        <v>41</v>
      </c>
      <c r="G18" s="52">
        <f>[2]Лист1!G98</f>
        <v>123.61</v>
      </c>
      <c r="H18" s="27">
        <f>[2]Лист1!D98</f>
        <v>1.96</v>
      </c>
      <c r="I18" s="27">
        <f>[2]Лист1!E98</f>
        <v>0.65</v>
      </c>
      <c r="J18" s="52">
        <f>[2]Лист1!F98</f>
        <v>27.47</v>
      </c>
    </row>
    <row r="19" spans="1:10" ht="16.5" thickBot="1" x14ac:dyDescent="0.3">
      <c r="A19" s="25"/>
      <c r="B19" s="61"/>
      <c r="C19" s="26">
        <f>[2]Лист1!H99</f>
        <v>0</v>
      </c>
      <c r="D19" s="28" t="s">
        <v>16</v>
      </c>
      <c r="E19" s="53" t="s">
        <v>29</v>
      </c>
      <c r="F19" s="53" t="s">
        <v>18</v>
      </c>
      <c r="G19" s="53">
        <f>[2]Лист1!G99</f>
        <v>709.67000000000007</v>
      </c>
      <c r="H19" s="45">
        <f>[2]Лист1!D99</f>
        <v>22.11</v>
      </c>
      <c r="I19" s="45">
        <f>[2]Лист1!E99</f>
        <v>17.169999999999998</v>
      </c>
      <c r="J19" s="53">
        <f>[2]Лист1!F99</f>
        <v>127.92</v>
      </c>
    </row>
    <row r="20" spans="1:10" ht="15.75" x14ac:dyDescent="0.25">
      <c r="A20" s="25"/>
      <c r="B20" s="60"/>
      <c r="C20" s="26">
        <f>[1]Лист1!H302</f>
        <v>0</v>
      </c>
      <c r="D20" s="28" t="s">
        <v>17</v>
      </c>
      <c r="E20" s="52"/>
      <c r="F20" s="53" t="s">
        <v>18</v>
      </c>
      <c r="G20" s="53"/>
      <c r="H20" s="45"/>
      <c r="I20" s="45"/>
      <c r="J20" s="53"/>
    </row>
    <row r="21" spans="1:10" ht="15.75" x14ac:dyDescent="0.25">
      <c r="A21" s="25"/>
      <c r="B21" s="60"/>
      <c r="C21" s="26"/>
      <c r="D21" s="29" t="s">
        <v>22</v>
      </c>
      <c r="E21" s="52"/>
      <c r="F21" s="52"/>
      <c r="G21" s="52"/>
      <c r="H21" s="27"/>
      <c r="I21" s="27"/>
      <c r="J21" s="52"/>
    </row>
    <row r="22" spans="1:10" ht="15.75" x14ac:dyDescent="0.25">
      <c r="A22" s="25"/>
      <c r="B22" s="60"/>
      <c r="C22" s="26">
        <f>[2]Лист1!H101</f>
        <v>157</v>
      </c>
      <c r="D22" s="30" t="str">
        <f>[2]Лист1!B101</f>
        <v>Суп картофельный с бобовыми и гренками (картофель,  горох, морковь, лук репч.,соль йодир., масло растит., гренки)</v>
      </c>
      <c r="E22" s="52" t="str">
        <f>[2]Лист1!C101</f>
        <v>200/10</v>
      </c>
      <c r="F22" s="52" t="s">
        <v>42</v>
      </c>
      <c r="G22" s="52">
        <f>[2]Лист1!G101</f>
        <v>149.41999999999999</v>
      </c>
      <c r="H22" s="27">
        <f>[2]Лист1!D101</f>
        <v>5.0599999999999996</v>
      </c>
      <c r="I22" s="27">
        <f>[2]Лист1!E101</f>
        <v>5.49</v>
      </c>
      <c r="J22" s="52">
        <f>[2]Лист1!F101</f>
        <v>19.940000000000001</v>
      </c>
    </row>
    <row r="23" spans="1:10" ht="15.75" x14ac:dyDescent="0.25">
      <c r="A23" s="25"/>
      <c r="B23" s="35"/>
      <c r="C23" s="26">
        <f>[2]Лист1!H102</f>
        <v>804</v>
      </c>
      <c r="D23" s="30" t="str">
        <f>[2]Лист1!B102</f>
        <v>Пудинг из говядины с соусом красным ( говядина, молоко, яйцо, масло подсолнечное, соль йод., соус) 80/30</v>
      </c>
      <c r="E23" s="52">
        <f>[2]Лист1!C102</f>
        <v>110</v>
      </c>
      <c r="F23" s="52" t="s">
        <v>43</v>
      </c>
      <c r="G23" s="52">
        <f>[2]Лист1!G102</f>
        <v>236.38</v>
      </c>
      <c r="H23" s="27">
        <f>[2]Лист1!D102</f>
        <v>16.97</v>
      </c>
      <c r="I23" s="27">
        <f>[2]Лист1!E102</f>
        <v>17.579999999999998</v>
      </c>
      <c r="J23" s="52">
        <f>[2]Лист1!F102</f>
        <v>2.57</v>
      </c>
    </row>
    <row r="24" spans="1:10" ht="15.75" x14ac:dyDescent="0.25">
      <c r="A24" s="25"/>
      <c r="B24" s="26"/>
      <c r="C24" s="26">
        <f>[2]Лист1!H103</f>
        <v>552</v>
      </c>
      <c r="D24" s="15" t="str">
        <f>[2]Лист1!B103</f>
        <v>Рис отварной (рис, вода, масло сл., соль йодир.)</v>
      </c>
      <c r="E24" s="52">
        <f>[2]Лист1!C103</f>
        <v>150</v>
      </c>
      <c r="F24" s="52" t="s">
        <v>44</v>
      </c>
      <c r="G24" s="52">
        <f>[2]Лист1!G103</f>
        <v>203.23</v>
      </c>
      <c r="H24" s="27">
        <f>[2]Лист1!D103</f>
        <v>3.6</v>
      </c>
      <c r="I24" s="27">
        <f>[2]Лист1!E103</f>
        <v>4.78</v>
      </c>
      <c r="J24" s="52">
        <f>[2]Лист1!F103</f>
        <v>36.44</v>
      </c>
    </row>
    <row r="25" spans="1:10" ht="16.5" thickBot="1" x14ac:dyDescent="0.3">
      <c r="A25" s="25"/>
      <c r="B25" s="61"/>
      <c r="C25" s="26">
        <f>[2]Лист1!H104</f>
        <v>611</v>
      </c>
      <c r="D25" s="31" t="str">
        <f>[2]Лист1!B104</f>
        <v>Компот из смеси сухофруктов с вит С (смесь сухофруктов, сахар, лимон.кислота,  аскорб. кислота)</v>
      </c>
      <c r="E25" s="52">
        <f>[2]Лист1!C104</f>
        <v>200</v>
      </c>
      <c r="F25" s="52" t="s">
        <v>45</v>
      </c>
      <c r="G25" s="52">
        <f>[2]Лист1!G104</f>
        <v>80.48</v>
      </c>
      <c r="H25" s="27">
        <f>[2]Лист1!D104</f>
        <v>0.56999999999999995</v>
      </c>
      <c r="I25" s="27">
        <f>[2]Лист1!E104</f>
        <v>0</v>
      </c>
      <c r="J25" s="52">
        <f>[2]Лист1!F104</f>
        <v>19.55</v>
      </c>
    </row>
    <row r="26" spans="1:10" ht="15.75" x14ac:dyDescent="0.25">
      <c r="A26" s="25"/>
      <c r="B26" s="60"/>
      <c r="C26" s="26" t="str">
        <f>[2]Лист1!H105</f>
        <v>-</v>
      </c>
      <c r="D26" s="31" t="str">
        <f>[2]Лист1!B105</f>
        <v>Хлеб пшеничный йодированный</v>
      </c>
      <c r="E26" s="52" t="s">
        <v>46</v>
      </c>
      <c r="F26" s="52" t="s">
        <v>26</v>
      </c>
      <c r="G26" s="52">
        <f>[2]Лист1!G105</f>
        <v>70.47</v>
      </c>
      <c r="H26" s="27">
        <f>[2]Лист1!D105</f>
        <v>2.1800000000000002</v>
      </c>
      <c r="I26" s="27">
        <f>[2]Лист1!E105</f>
        <v>0.28999999999999998</v>
      </c>
      <c r="J26" s="52">
        <f>[2]Лист1!F105</f>
        <v>14.79</v>
      </c>
    </row>
    <row r="27" spans="1:10" ht="15.75" x14ac:dyDescent="0.25">
      <c r="A27" s="25"/>
      <c r="B27" s="60"/>
      <c r="C27" s="26">
        <f>[2]Лист1!H106</f>
        <v>0</v>
      </c>
      <c r="D27" s="31" t="str">
        <f>[2]Лист1!B106</f>
        <v>Сок фруктовый в потребит упак. 1 шт.</v>
      </c>
      <c r="E27" s="52" t="s">
        <v>47</v>
      </c>
      <c r="F27" s="52" t="s">
        <v>48</v>
      </c>
      <c r="G27" s="52">
        <f>[2]Лист1!G106</f>
        <v>62.77</v>
      </c>
      <c r="H27" s="27">
        <f>[2]Лист1!D106</f>
        <v>0.88</v>
      </c>
      <c r="I27" s="27">
        <f>[2]Лист1!E106</f>
        <v>0.25</v>
      </c>
      <c r="J27" s="52">
        <f>[2]Лист1!F106</f>
        <v>14.25</v>
      </c>
    </row>
    <row r="28" spans="1:10" ht="15.75" x14ac:dyDescent="0.25">
      <c r="A28" s="25"/>
      <c r="B28" s="35"/>
      <c r="C28" s="26">
        <f>[2]Лист1!H107</f>
        <v>0</v>
      </c>
      <c r="D28" s="32" t="s">
        <v>16</v>
      </c>
      <c r="E28" s="53" t="s">
        <v>49</v>
      </c>
      <c r="F28" s="53" t="s">
        <v>24</v>
      </c>
      <c r="G28" s="53">
        <f>[2]Лист1!G107</f>
        <v>802.75</v>
      </c>
      <c r="H28" s="45">
        <f>[2]Лист1!D107</f>
        <v>29.259999999999998</v>
      </c>
      <c r="I28" s="45">
        <f>[2]Лист1!E107</f>
        <v>28.39</v>
      </c>
      <c r="J28" s="53">
        <f>[2]Лист1!F107</f>
        <v>107.53999999999999</v>
      </c>
    </row>
    <row r="29" spans="1:10" ht="16.5" thickBot="1" x14ac:dyDescent="0.3">
      <c r="A29" s="25"/>
      <c r="B29" s="26"/>
      <c r="C29" s="26"/>
      <c r="D29" s="33" t="s">
        <v>17</v>
      </c>
      <c r="E29" s="52"/>
      <c r="F29" s="53" t="s">
        <v>24</v>
      </c>
      <c r="G29" s="52"/>
      <c r="H29" s="27"/>
      <c r="I29" s="27"/>
      <c r="J29" s="52"/>
    </row>
    <row r="30" spans="1:10" ht="16.5" thickBot="1" x14ac:dyDescent="0.3">
      <c r="A30" s="25"/>
      <c r="B30" s="61"/>
      <c r="C30" s="26"/>
      <c r="D30" s="29"/>
      <c r="E30" s="52"/>
      <c r="F30" s="52"/>
      <c r="G30" s="52"/>
      <c r="H30" s="27"/>
      <c r="I30" s="27"/>
      <c r="J30" s="52"/>
    </row>
    <row r="31" spans="1:10" ht="15.75" x14ac:dyDescent="0.25">
      <c r="A31" s="8" t="s">
        <v>11</v>
      </c>
      <c r="B31" s="60"/>
      <c r="C31" s="15">
        <f t="shared" ref="C31:C37" si="0">C22</f>
        <v>157</v>
      </c>
      <c r="D31" s="30" t="str">
        <f>[2]Лист1!B109</f>
        <v>Суп картофельный с бобовыми, с мясом  и гренками (говядина,  картофель,  горох, морковь, лук репч.,соль йодир., масло растит., гренки)</v>
      </c>
      <c r="E31" s="50" t="str">
        <f>[2]Лист1!C109</f>
        <v>10/250/15</v>
      </c>
      <c r="F31" s="59" t="s">
        <v>50</v>
      </c>
      <c r="G31" s="51">
        <f>[2]Лист1!G109</f>
        <v>206.09</v>
      </c>
      <c r="H31" s="19">
        <f>[2]Лист1!D109</f>
        <v>10.130000000000001</v>
      </c>
      <c r="I31" s="19">
        <f>[2]Лист1!E109</f>
        <v>8.33</v>
      </c>
      <c r="J31" s="19">
        <f>[2]Лист1!F109</f>
        <v>22.65</v>
      </c>
    </row>
    <row r="32" spans="1:10" ht="15.75" x14ac:dyDescent="0.25">
      <c r="A32" s="8"/>
      <c r="B32" s="14"/>
      <c r="C32" s="15">
        <f t="shared" si="0"/>
        <v>804</v>
      </c>
      <c r="D32" s="30" t="str">
        <f>[2]Лист1!B110</f>
        <v>Пудинг из говядины с соусом красным ( говядина, молоко, яйцо, масло подсолнечное, соль йод., соус) 80/30</v>
      </c>
      <c r="E32" s="16">
        <f>[2]Лист1!C110</f>
        <v>110</v>
      </c>
      <c r="F32" s="52" t="s">
        <v>43</v>
      </c>
      <c r="G32" s="17">
        <f>[2]Лист1!G110</f>
        <v>236.38</v>
      </c>
      <c r="H32" s="17">
        <f>[2]Лист1!D110</f>
        <v>16.97</v>
      </c>
      <c r="I32" s="17">
        <f>[2]Лист1!E110</f>
        <v>17.579999999999998</v>
      </c>
      <c r="J32" s="17">
        <f>[2]Лист1!F110</f>
        <v>2.57</v>
      </c>
    </row>
    <row r="33" spans="1:10" ht="15.75" x14ac:dyDescent="0.25">
      <c r="A33" s="8"/>
      <c r="B33" s="14"/>
      <c r="C33" s="34">
        <f t="shared" si="0"/>
        <v>552</v>
      </c>
      <c r="D33" s="17" t="str">
        <f>[2]Лист1!B111</f>
        <v>Рис отварной (рис, вода, масло сл., соль йодир.)</v>
      </c>
      <c r="E33" s="16">
        <f>[2]Лист1!C111</f>
        <v>180</v>
      </c>
      <c r="F33" s="52" t="s">
        <v>51</v>
      </c>
      <c r="G33" s="17">
        <f>[2]Лист1!G111</f>
        <v>243.88</v>
      </c>
      <c r="H33" s="17">
        <f>[2]Лист1!D111</f>
        <v>4.33</v>
      </c>
      <c r="I33" s="17">
        <f>[2]Лист1!E111</f>
        <v>5.74</v>
      </c>
      <c r="J33" s="17">
        <f>[2]Лист1!F111</f>
        <v>43.73</v>
      </c>
    </row>
    <row r="34" spans="1:10" ht="15.75" x14ac:dyDescent="0.25">
      <c r="A34" s="8"/>
      <c r="B34" s="14"/>
      <c r="C34" s="15">
        <f t="shared" si="0"/>
        <v>611</v>
      </c>
      <c r="D34" s="31" t="str">
        <f>[2]Лист1!B112</f>
        <v>Компот из смеси сухофруктов с вит С (смесь сухофруктов, сахар, лимон.кислота,  аскорб. кислота)</v>
      </c>
      <c r="E34" s="18">
        <f>[2]Лист1!C112</f>
        <v>200</v>
      </c>
      <c r="F34" s="52" t="s">
        <v>45</v>
      </c>
      <c r="G34" s="17">
        <f>[2]Лист1!G112</f>
        <v>80.48</v>
      </c>
      <c r="H34" s="17">
        <f>[2]Лист1!D112</f>
        <v>0.56999999999999995</v>
      </c>
      <c r="I34" s="17">
        <f>[2]Лист1!E112</f>
        <v>0</v>
      </c>
      <c r="J34" s="17">
        <f>[2]Лист1!F112</f>
        <v>19.55</v>
      </c>
    </row>
    <row r="35" spans="1:10" ht="15.75" x14ac:dyDescent="0.25">
      <c r="A35" s="8"/>
      <c r="B35" s="14"/>
      <c r="C35" s="15" t="str">
        <f t="shared" si="0"/>
        <v>-</v>
      </c>
      <c r="D35" s="31" t="str">
        <f>[2]Лист1!B113</f>
        <v>Хлеб пшеничный йодированный</v>
      </c>
      <c r="E35" s="18">
        <f>[2]Лист1!C113</f>
        <v>32</v>
      </c>
      <c r="F35" s="52" t="s">
        <v>27</v>
      </c>
      <c r="G35" s="17">
        <f>[2]Лист1!G113</f>
        <v>77.760000000000005</v>
      </c>
      <c r="H35" s="17">
        <f>[2]Лист1!D113</f>
        <v>2.4</v>
      </c>
      <c r="I35" s="17">
        <f>[2]Лист1!E113</f>
        <v>0.32</v>
      </c>
      <c r="J35" s="17">
        <f>[2]Лист1!F113</f>
        <v>16.32</v>
      </c>
    </row>
    <row r="36" spans="1:10" ht="15.75" x14ac:dyDescent="0.25">
      <c r="A36" s="8"/>
      <c r="B36" s="14"/>
      <c r="C36" s="15">
        <f t="shared" si="0"/>
        <v>0</v>
      </c>
      <c r="D36" s="31" t="str">
        <f>[2]Лист1!B114</f>
        <v>Сок фруктовый в потребит упак. 1 шт.</v>
      </c>
      <c r="E36" s="18">
        <f>[2]Лист1!C114</f>
        <v>125</v>
      </c>
      <c r="F36" s="52" t="s">
        <v>52</v>
      </c>
      <c r="G36" s="17">
        <f>[2]Лист1!G114</f>
        <v>62.77</v>
      </c>
      <c r="H36" s="17">
        <f>[2]Лист1!D114</f>
        <v>0.88</v>
      </c>
      <c r="I36" s="17">
        <f>[2]Лист1!E114</f>
        <v>0.25</v>
      </c>
      <c r="J36" s="17">
        <f>[2]Лист1!F114</f>
        <v>14.25</v>
      </c>
    </row>
    <row r="37" spans="1:10" ht="15.75" x14ac:dyDescent="0.25">
      <c r="A37" s="8"/>
      <c r="B37" s="35"/>
      <c r="C37" s="35">
        <f t="shared" si="0"/>
        <v>0</v>
      </c>
      <c r="D37" s="32" t="s">
        <v>16</v>
      </c>
      <c r="E37" s="36">
        <f>[1]Лист1!C320</f>
        <v>949</v>
      </c>
      <c r="F37" s="36" t="s">
        <v>19</v>
      </c>
      <c r="G37" s="36">
        <f>[2]Лист1!G115</f>
        <v>907.36</v>
      </c>
      <c r="H37" s="36">
        <f>[2]Лист1!D115</f>
        <v>35.28</v>
      </c>
      <c r="I37" s="36">
        <f>[2]Лист1!E115</f>
        <v>32.22</v>
      </c>
      <c r="J37" s="37">
        <f>[2]Лист1!F115</f>
        <v>119.07</v>
      </c>
    </row>
    <row r="38" spans="1:10" ht="16.5" thickBot="1" x14ac:dyDescent="0.3">
      <c r="A38" s="23"/>
      <c r="B38" s="24"/>
      <c r="C38" s="24"/>
      <c r="D38" s="33" t="s">
        <v>17</v>
      </c>
      <c r="E38" s="38"/>
      <c r="F38" s="39">
        <v>120</v>
      </c>
      <c r="G38" s="40"/>
      <c r="H38" s="40"/>
      <c r="I38" s="40"/>
      <c r="J38" s="41"/>
    </row>
    <row r="39" spans="1:10" ht="15.75" x14ac:dyDescent="0.25">
      <c r="A39" s="6"/>
      <c r="B39" s="6"/>
      <c r="C39" s="6"/>
      <c r="D39" s="7" t="s">
        <v>23</v>
      </c>
      <c r="E39" s="6"/>
      <c r="F39" s="57"/>
      <c r="G39" s="6"/>
      <c r="H39" s="6"/>
      <c r="I39" s="6"/>
      <c r="J39" s="6"/>
    </row>
    <row r="40" spans="1:10" ht="47.25" x14ac:dyDescent="0.25">
      <c r="A40" s="8" t="s">
        <v>10</v>
      </c>
      <c r="B40" s="9"/>
      <c r="C40" s="10">
        <v>322</v>
      </c>
      <c r="D40" s="11" t="str">
        <f>[2]Лист1!B116</f>
        <v>Ватрушка с творогом (мука пш.,творог, масло сл., сахар,яйцо,дрожжи, ,соль йод., масло раст.)</v>
      </c>
      <c r="E40" s="12" t="s">
        <v>53</v>
      </c>
      <c r="F40" s="58" t="s">
        <v>54</v>
      </c>
      <c r="G40" s="13" t="s">
        <v>59</v>
      </c>
      <c r="H40" s="13" t="s">
        <v>62</v>
      </c>
      <c r="I40" s="13" t="s">
        <v>66</v>
      </c>
      <c r="J40" s="13" t="s">
        <v>67</v>
      </c>
    </row>
    <row r="41" spans="1:10" ht="15.75" x14ac:dyDescent="0.25">
      <c r="A41" s="8"/>
      <c r="B41" s="9"/>
      <c r="C41" s="10">
        <v>603</v>
      </c>
      <c r="D41" s="11" t="str">
        <f>[2]Лист1!B117</f>
        <v>Чай с молоком (чай, молоко)</v>
      </c>
      <c r="E41" s="12" t="s">
        <v>30</v>
      </c>
      <c r="F41" s="58" t="s">
        <v>31</v>
      </c>
      <c r="G41" s="13">
        <f>[2]Лист1!G117</f>
        <v>26.69</v>
      </c>
      <c r="H41" s="13">
        <f>[2]Лист1!D117</f>
        <v>1.36</v>
      </c>
      <c r="I41" s="13">
        <f>[2]Лист1!E117</f>
        <v>1.41</v>
      </c>
      <c r="J41" s="13">
        <f>[2]Лист1!F117</f>
        <v>2.14</v>
      </c>
    </row>
    <row r="42" spans="1:10" ht="15.75" x14ac:dyDescent="0.25">
      <c r="A42" s="8"/>
      <c r="B42" s="9"/>
      <c r="C42" s="10"/>
      <c r="D42" s="11" t="s">
        <v>32</v>
      </c>
      <c r="E42" s="12" t="s">
        <v>55</v>
      </c>
      <c r="F42" s="58" t="s">
        <v>57</v>
      </c>
      <c r="G42" s="13" t="s">
        <v>58</v>
      </c>
      <c r="H42" s="13" t="s">
        <v>61</v>
      </c>
      <c r="I42" s="13" t="s">
        <v>65</v>
      </c>
      <c r="J42" s="13" t="s">
        <v>68</v>
      </c>
    </row>
    <row r="43" spans="1:10" ht="15.75" x14ac:dyDescent="0.25">
      <c r="A43" s="8"/>
      <c r="B43" s="14"/>
      <c r="C43" s="15"/>
      <c r="D43" s="42" t="s">
        <v>16</v>
      </c>
      <c r="E43" s="43" t="s">
        <v>56</v>
      </c>
      <c r="F43" s="63" t="s">
        <v>28</v>
      </c>
      <c r="G43" s="44" t="s">
        <v>60</v>
      </c>
      <c r="H43" s="44" t="s">
        <v>63</v>
      </c>
      <c r="I43" s="44" t="s">
        <v>64</v>
      </c>
      <c r="J43" s="44" t="s"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2023-09-30T01:12:51Z</dcterms:modified>
</cp:coreProperties>
</file>