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 по 6 октября 2023\"/>
    </mc:Choice>
  </mc:AlternateContent>
  <xr:revisionPtr revIDLastSave="0" documentId="13_ncr:1_{69B066E3-619A-4334-AD00-1B446CEC4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7" i="1"/>
  <c r="C38" i="1"/>
  <c r="C39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4" i="1"/>
  <c r="C15" i="1"/>
  <c r="C16" i="1"/>
  <c r="C17" i="1"/>
  <c r="C1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C9" i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19" i="1"/>
</calcChain>
</file>

<file path=xl/sharedStrings.xml><?xml version="1.0" encoding="utf-8"?>
<sst xmlns="http://schemas.openxmlformats.org/spreadsheetml/2006/main" count="92" uniqueCount="74">
  <si>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</si>
  <si>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</si>
  <si>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</si>
  <si>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</si>
  <si>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</si>
  <si>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</si>
  <si>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</si>
  <si>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</si>
  <si>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</si>
  <si>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</si>
  <si>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</si>
  <si>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</si>
  <si>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</si>
  <si>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</si>
  <si>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</si>
  <si>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</si>
  <si>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</si>
  <si>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</si>
  <si>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</si>
  <si>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</si>
  <si>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</si>
  <si>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</si>
  <si>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</si>
  <si>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</si>
  <si>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</si>
  <si>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</si>
  <si>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</si>
  <si>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</si>
  <si>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9,97</t>
  </si>
  <si>
    <t>1,47</t>
  </si>
  <si>
    <t>2,00</t>
  </si>
  <si>
    <t>30,00</t>
  </si>
  <si>
    <t>200</t>
  </si>
  <si>
    <t>36,64</t>
  </si>
  <si>
    <t>12,85</t>
  </si>
  <si>
    <t>23,54</t>
  </si>
  <si>
    <t>667</t>
  </si>
  <si>
    <t>742</t>
  </si>
  <si>
    <t>14,61</t>
  </si>
  <si>
    <t>2,36</t>
  </si>
  <si>
    <t>987</t>
  </si>
  <si>
    <t>16,68</t>
  </si>
  <si>
    <t>40,93</t>
  </si>
  <si>
    <t>7,83</t>
  </si>
  <si>
    <t>5,44</t>
  </si>
  <si>
    <t>1,76</t>
  </si>
  <si>
    <t>33,39</t>
  </si>
  <si>
    <t>40,94</t>
  </si>
  <si>
    <t>0,94</t>
  </si>
  <si>
    <t>1026</t>
  </si>
  <si>
    <t>Рогалик сахарный</t>
  </si>
  <si>
    <t>75</t>
  </si>
  <si>
    <t>24,80</t>
  </si>
  <si>
    <t>Молоко питьевое</t>
  </si>
  <si>
    <t>20,67</t>
  </si>
  <si>
    <t>яблоко</t>
  </si>
  <si>
    <t>212</t>
  </si>
  <si>
    <t>14,53</t>
  </si>
  <si>
    <t>215,6</t>
  </si>
  <si>
    <t>102,16</t>
  </si>
  <si>
    <t>94,13</t>
  </si>
  <si>
    <t>487</t>
  </si>
  <si>
    <t>411,89</t>
  </si>
  <si>
    <t>4,80</t>
  </si>
  <si>
    <t>5,34</t>
  </si>
  <si>
    <t>0,85</t>
  </si>
  <si>
    <t>10,99</t>
  </si>
  <si>
    <t>10,90</t>
  </si>
  <si>
    <t>4,8</t>
  </si>
  <si>
    <t>16,55</t>
  </si>
  <si>
    <t>26,40</t>
  </si>
  <si>
    <t>9,4</t>
  </si>
  <si>
    <t>20,78</t>
  </si>
  <si>
    <t>56,58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</si>
</sst>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23">
          <cell r="B123" t="str">
            <v>Тефтели II вариант с соусом красным (говядина, крупа рисовая, лук,  мука, масло подсолн., соль, соус красн.осн.)  80/30</v>
          </cell>
          <cell r="C123">
            <v>110</v>
          </cell>
          <cell r="D123">
            <v>7.35</v>
          </cell>
          <cell r="E123">
            <v>10.29</v>
          </cell>
          <cell r="F123">
            <v>9.42</v>
          </cell>
          <cell r="G123">
            <v>159.75</v>
          </cell>
          <cell r="H123" t="str">
            <v>18/370</v>
          </cell>
        </row>
        <row r="124">
          <cell r="B124" t="str">
            <v>Пюре картофельное (картофель, молоко, масло слив., соль йод.)</v>
          </cell>
          <cell r="C124">
            <v>150</v>
          </cell>
          <cell r="D124">
            <v>3.09</v>
          </cell>
          <cell r="E124">
            <v>4.47</v>
          </cell>
          <cell r="F124">
            <v>20.100000000000001</v>
          </cell>
          <cell r="G124">
            <v>132.99</v>
          </cell>
          <cell r="H124">
            <v>371</v>
          </cell>
        </row>
        <row r="125">
          <cell r="B125" t="str">
            <v>Напиток из облепихи протертой с сахаром (облепиха, протертая с сахаром, сахар-песок)</v>
          </cell>
          <cell r="C125">
            <v>200</v>
          </cell>
          <cell r="D125">
            <v>0.25</v>
          </cell>
          <cell r="E125">
            <v>1.1100000000000001</v>
          </cell>
          <cell r="F125">
            <v>18.670000000000002</v>
          </cell>
          <cell r="G125">
            <v>85.67</v>
          </cell>
          <cell r="H125">
            <v>904</v>
          </cell>
        </row>
        <row r="126">
          <cell r="B126" t="str">
            <v>Хлеб пшеничный йодированный</v>
          </cell>
          <cell r="C126">
            <v>27</v>
          </cell>
          <cell r="D126">
            <v>2.0299999999999998</v>
          </cell>
          <cell r="E126">
            <v>0.27</v>
          </cell>
          <cell r="F126">
            <v>13.77</v>
          </cell>
          <cell r="G126">
            <v>65.61</v>
          </cell>
          <cell r="H126" t="str">
            <v>-</v>
          </cell>
        </row>
        <row r="127">
          <cell r="B127" t="str">
            <v>Снежок питьевой в п/у</v>
          </cell>
          <cell r="C127" t="str">
            <v>1/180</v>
          </cell>
          <cell r="D127">
            <v>10</v>
          </cell>
          <cell r="E127">
            <v>6.4</v>
          </cell>
          <cell r="F127">
            <v>7</v>
          </cell>
          <cell r="G127">
            <v>125.6</v>
          </cell>
          <cell r="H127" t="str">
            <v>-</v>
          </cell>
        </row>
        <row r="128">
          <cell r="D128">
            <v>22.72</v>
          </cell>
          <cell r="E128">
            <v>22.54</v>
          </cell>
          <cell r="F128">
            <v>68.960000000000008</v>
          </cell>
          <cell r="G128">
            <v>569.62</v>
          </cell>
        </row>
        <row r="130">
          <cell r="B130" t="str">
            <v>Тефтели II вариант с соусом красным (говядина, крупа рисовая, лук,  мука, масло подсолн., соль, соус красн.осн.)  80/30</v>
          </cell>
          <cell r="C130">
            <v>110</v>
          </cell>
          <cell r="D130">
            <v>7.35</v>
          </cell>
          <cell r="E130">
            <v>10.29</v>
          </cell>
          <cell r="F130">
            <v>9.42</v>
          </cell>
          <cell r="G130">
            <v>159.75</v>
          </cell>
        </row>
        <row r="131">
          <cell r="B131" t="str">
            <v>Пюре картофельное (картофель, молоко, масло слив., соль йод.)</v>
          </cell>
          <cell r="C131">
            <v>220</v>
          </cell>
          <cell r="D131">
            <v>4.53</v>
          </cell>
          <cell r="E131">
            <v>6.56</v>
          </cell>
          <cell r="F131">
            <v>29.48</v>
          </cell>
          <cell r="G131">
            <v>195.05</v>
          </cell>
        </row>
        <row r="132">
          <cell r="B132" t="str">
            <v>Напиток из облепихи протертой с сахаром (облепиха, протертая с сахаром, сахар-песок)</v>
          </cell>
          <cell r="C132">
            <v>200</v>
          </cell>
          <cell r="D132">
            <v>0.25</v>
          </cell>
          <cell r="E132">
            <v>1.1100000000000001</v>
          </cell>
          <cell r="F132">
            <v>18.670000000000002</v>
          </cell>
          <cell r="G132">
            <v>85.67</v>
          </cell>
        </row>
        <row r="133">
          <cell r="B133" t="str">
            <v>Хлеб пшеничный йодированный</v>
          </cell>
          <cell r="C133">
            <v>32</v>
          </cell>
          <cell r="D133">
            <v>2.4</v>
          </cell>
          <cell r="E133">
            <v>0.32</v>
          </cell>
          <cell r="F133">
            <v>16.32</v>
          </cell>
          <cell r="G133">
            <v>77.760000000000005</v>
          </cell>
        </row>
        <row r="134">
          <cell r="B134" t="str">
            <v>Снежок питьевой в п/у</v>
          </cell>
          <cell r="C134" t="str">
            <v>1/180</v>
          </cell>
          <cell r="D134">
            <v>10</v>
          </cell>
          <cell r="E134">
            <v>6.4</v>
          </cell>
          <cell r="F134">
            <v>7</v>
          </cell>
          <cell r="G134">
            <v>125.6</v>
          </cell>
        </row>
        <row r="135">
          <cell r="D135">
            <v>24.53</v>
          </cell>
          <cell r="E135">
            <v>24.68</v>
          </cell>
          <cell r="F135">
            <v>80.89</v>
          </cell>
          <cell r="G135">
            <v>643.83000000000004</v>
          </cell>
        </row>
        <row r="137">
          <cell r="B137" t="str">
    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    </cell>
          <cell r="C137" t="str">
            <v>10/200/15</v>
          </cell>
          <cell r="D137">
            <v>4.66</v>
          </cell>
          <cell r="E137">
            <v>5.81</v>
          </cell>
          <cell r="F137">
            <v>14.57</v>
          </cell>
          <cell r="G137">
            <v>119.17</v>
          </cell>
          <cell r="H137" t="str">
            <v>165/998</v>
          </cell>
        </row>
        <row r="138">
          <cell r="B138" t="str">
            <v>Биточки мясные с соусом красным (говядина, свинина, батон., соль йод., сухарь панир.,яйцо,  чеснок сух., масло раст., соус красный) 90/30</v>
          </cell>
          <cell r="C138">
            <v>120</v>
          </cell>
          <cell r="D138">
            <v>8.98</v>
          </cell>
          <cell r="E138">
            <v>11.9</v>
          </cell>
          <cell r="F138">
            <v>10.18</v>
          </cell>
          <cell r="G138">
            <v>190.74</v>
          </cell>
          <cell r="H138" t="str">
            <v>1055/370</v>
          </cell>
        </row>
        <row r="139">
          <cell r="B139" t="str">
            <v>Макаронные изделия отварные (макаронные изделия, масло сл., соль йодир)</v>
          </cell>
          <cell r="C139">
            <v>180</v>
          </cell>
          <cell r="D139">
            <v>6.5</v>
          </cell>
          <cell r="E139">
            <v>4.88</v>
          </cell>
          <cell r="F139">
            <v>38.159999999999997</v>
          </cell>
          <cell r="G139">
            <v>222.53</v>
          </cell>
          <cell r="H139">
            <v>307</v>
          </cell>
        </row>
        <row r="140">
          <cell r="B140" t="str">
            <v>Напиток из шиповника (шиповник, сахар, лимон)</v>
          </cell>
          <cell r="C140">
            <v>200</v>
          </cell>
          <cell r="D140">
            <v>0.21</v>
          </cell>
          <cell r="E140">
            <v>7.0000000000000007E-2</v>
          </cell>
          <cell r="F140">
            <v>13.13</v>
          </cell>
          <cell r="G140">
            <v>53.99</v>
          </cell>
          <cell r="H140">
            <v>667</v>
          </cell>
        </row>
        <row r="141">
          <cell r="B141" t="str">
            <v>Хлеб пшеничный йодированный</v>
          </cell>
          <cell r="C141">
            <v>32</v>
          </cell>
          <cell r="D141">
            <v>2.4</v>
          </cell>
          <cell r="E141">
            <v>0.32</v>
          </cell>
          <cell r="F141">
            <v>16.32</v>
          </cell>
          <cell r="G141">
            <v>77.760000000000005</v>
          </cell>
          <cell r="H141" t="str">
            <v>-</v>
          </cell>
        </row>
        <row r="142">
          <cell r="B142" t="str">
            <v>Хлеб ржаной</v>
          </cell>
          <cell r="C142">
            <v>30</v>
          </cell>
          <cell r="D142">
            <v>1.98</v>
          </cell>
          <cell r="E142">
            <v>0.36</v>
          </cell>
          <cell r="F142">
            <v>11.88</v>
          </cell>
          <cell r="G142">
            <v>58.68</v>
          </cell>
        </row>
        <row r="143">
          <cell r="B143" t="str">
            <v>Напиток овсяный (1 шт.)</v>
          </cell>
          <cell r="C143">
            <v>200</v>
          </cell>
          <cell r="D143">
            <v>2</v>
          </cell>
          <cell r="E143">
            <v>6.4</v>
          </cell>
          <cell r="F143">
            <v>19</v>
          </cell>
          <cell r="G143">
            <v>140</v>
          </cell>
        </row>
        <row r="144">
          <cell r="D144">
            <v>26.73</v>
          </cell>
          <cell r="E144">
            <v>29.740000000000002</v>
          </cell>
          <cell r="F144">
            <v>123.23999999999998</v>
          </cell>
          <cell r="G144">
            <v>862.87</v>
          </cell>
        </row>
        <row r="146">
          <cell r="B146" t="str">
    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    </cell>
          <cell r="C146" t="str">
            <v>25/250/15</v>
          </cell>
          <cell r="D146">
            <v>6</v>
          </cell>
          <cell r="E146">
            <v>7.49</v>
          </cell>
          <cell r="F146">
            <v>18.77</v>
          </cell>
          <cell r="G146">
            <v>166.49</v>
          </cell>
        </row>
        <row r="147">
          <cell r="B147" t="str">
            <v>Биточки мясные с соусом красным (говядина, свинина, батон., соль йод., сухарь панир.,яйцо,  чеснок сух., масло раст., соус красный) 90/30</v>
          </cell>
          <cell r="C147">
            <v>120</v>
          </cell>
          <cell r="D147">
            <v>8.98</v>
          </cell>
          <cell r="E147">
            <v>11.9</v>
          </cell>
          <cell r="F147">
            <v>10.18</v>
          </cell>
          <cell r="G147">
            <v>190.74</v>
          </cell>
        </row>
        <row r="148">
          <cell r="B148" t="str">
            <v>Макаронные изделия отварные (макаронные изделия, масло сл., соль йодир)</v>
          </cell>
          <cell r="C148">
            <v>180</v>
          </cell>
          <cell r="D148">
            <v>6.5</v>
          </cell>
          <cell r="E148">
            <v>4.88</v>
          </cell>
          <cell r="F148">
            <v>38.159999999999997</v>
          </cell>
          <cell r="G148">
            <v>222.53</v>
          </cell>
        </row>
        <row r="149">
          <cell r="B149" t="str">
            <v>Напиток из шиповника (шиповник, сахар, лимон)</v>
          </cell>
          <cell r="C149">
            <v>200</v>
          </cell>
          <cell r="D149">
            <v>0.21</v>
          </cell>
          <cell r="E149">
            <v>7.0000000000000007E-2</v>
          </cell>
          <cell r="F149">
            <v>13.13</v>
          </cell>
          <cell r="G149">
            <v>53.99</v>
          </cell>
        </row>
        <row r="150">
          <cell r="B150" t="str">
            <v>Хлеб пшеничный йодированный</v>
          </cell>
          <cell r="C150">
            <v>20</v>
          </cell>
          <cell r="D150">
            <v>1.5</v>
          </cell>
          <cell r="E150">
            <v>0.2</v>
          </cell>
          <cell r="F150">
            <v>10.199999999999999</v>
          </cell>
          <cell r="G150">
            <v>49.6</v>
          </cell>
        </row>
        <row r="151">
          <cell r="B151" t="str">
            <v>Хлеб ржаной</v>
          </cell>
          <cell r="C151">
            <v>16</v>
          </cell>
          <cell r="D151">
            <v>1.06</v>
          </cell>
          <cell r="E151">
            <v>0.19</v>
          </cell>
          <cell r="F151">
            <v>6.34</v>
          </cell>
          <cell r="G151">
            <v>31.3</v>
          </cell>
        </row>
        <row r="152">
          <cell r="B152" t="str">
            <v>Напиток овсяный (1 шт.)</v>
          </cell>
          <cell r="C152">
            <v>200</v>
          </cell>
          <cell r="D152">
            <v>2</v>
          </cell>
          <cell r="E152">
            <v>6.4</v>
          </cell>
          <cell r="F152">
            <v>19</v>
          </cell>
          <cell r="G152">
            <v>140</v>
          </cell>
        </row>
        <row r="153">
          <cell r="D153">
            <v>26.25</v>
          </cell>
          <cell r="E153">
            <v>31.130000000000003</v>
          </cell>
          <cell r="F153">
            <v>115.78</v>
          </cell>
          <cell r="G153">
            <v>854.65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22" workbookViewId="0">
      <selection activeCell="C43" sqref="C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45204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 t="str">
        <f>[1]Лист1!H123</f>
        <v>18/370</v>
      </c>
      <c r="D5" s="46" t="str">
        <f>[1]Лист1!B123</f>
        <v>Тефтели II вариант с соусом красным (говядина, крупа рисовая, лук,  мука, масло подсолн., соль, соус красн.осн.)  80/30</v>
      </c>
      <c r="E5" s="12">
        <f>[1]Лист1!C123</f>
        <v>110</v>
      </c>
      <c r="F5" s="59" t="s">
        <v>33</v>
      </c>
      <c r="G5" s="13">
        <f>[1]Лист1!G123</f>
        <v>159.75</v>
      </c>
      <c r="H5" s="13">
        <f>[1]Лист1!D123</f>
        <v>7.35</v>
      </c>
      <c r="I5" s="13">
        <f>[1]Лист1!E123</f>
        <v>10.29</v>
      </c>
      <c r="J5" s="17">
        <f>[1]Лист1!F123</f>
        <v>9.42</v>
      </c>
    </row>
    <row r="6" spans="1:10" ht="15.75" x14ac:dyDescent="0.25">
      <c r="A6" s="8"/>
      <c r="B6" s="14"/>
      <c r="C6" s="17">
        <f>[1]Лист1!H124</f>
        <v>371</v>
      </c>
      <c r="D6" s="30" t="str">
        <f>[1]Лист1!B124</f>
        <v>Пюре картофельное (картофель, молоко, масло слив., соль йод.)</v>
      </c>
      <c r="E6" s="16">
        <f>[1]Лист1!C124</f>
        <v>150</v>
      </c>
      <c r="F6" s="55" t="s">
        <v>28</v>
      </c>
      <c r="G6" s="17">
        <f>[1]Лист1!G124</f>
        <v>132.99</v>
      </c>
      <c r="H6" s="17">
        <f>[1]Лист1!D124</f>
        <v>3.09</v>
      </c>
      <c r="I6" s="17">
        <f>[1]Лист1!E124</f>
        <v>4.47</v>
      </c>
      <c r="J6" s="17">
        <f>[1]Лист1!F124</f>
        <v>20.100000000000001</v>
      </c>
    </row>
    <row r="7" spans="1:10" ht="15.75" x14ac:dyDescent="0.25">
      <c r="A7" s="8"/>
      <c r="B7" s="14"/>
      <c r="C7" s="17">
        <f>[1]Лист1!H125</f>
        <v>904</v>
      </c>
      <c r="D7" s="31" t="str">
        <f>[1]Лист1!B125</f>
        <v>Напиток из облепихи протертой с сахаром (облепиха, протертая с сахаром, сахар-песок)</v>
      </c>
      <c r="E7" s="16">
        <f>[1]Лист1!C125</f>
        <v>200</v>
      </c>
      <c r="F7" s="55" t="s">
        <v>34</v>
      </c>
      <c r="G7" s="17">
        <f>[1]Лист1!G125</f>
        <v>85.67</v>
      </c>
      <c r="H7" s="17">
        <f>[1]Лист1!D125</f>
        <v>0.25</v>
      </c>
      <c r="I7" s="17">
        <f>[1]Лист1!E125</f>
        <v>1.1100000000000001</v>
      </c>
      <c r="J7" s="17">
        <f>[1]Лист1!F125</f>
        <v>18.670000000000002</v>
      </c>
    </row>
    <row r="8" spans="1:10" ht="15.75" x14ac:dyDescent="0.25">
      <c r="A8" s="8"/>
      <c r="B8" s="14"/>
      <c r="C8" s="17" t="str">
        <f>[1]Лист1!H126</f>
        <v>-</v>
      </c>
      <c r="D8" s="31" t="str">
        <f>[1]Лист1!B126</f>
        <v>Хлеб пшеничный йодированный</v>
      </c>
      <c r="E8" s="16">
        <f>[1]Лист1!C126</f>
        <v>27</v>
      </c>
      <c r="F8" s="55" t="s">
        <v>30</v>
      </c>
      <c r="G8" s="17">
        <f>[1]Лист1!G126</f>
        <v>65.61</v>
      </c>
      <c r="H8" s="17">
        <f>[1]Лист1!D126</f>
        <v>2.0299999999999998</v>
      </c>
      <c r="I8" s="17">
        <f>[1]Лист1!E126</f>
        <v>0.27</v>
      </c>
      <c r="J8" s="17">
        <f>[1]Лист1!F126</f>
        <v>13.77</v>
      </c>
    </row>
    <row r="9" spans="1:10" ht="15.75" x14ac:dyDescent="0.25">
      <c r="A9" s="8"/>
      <c r="B9" s="61"/>
      <c r="C9" s="62" t="str">
        <f>[1]Лист1!H127</f>
        <v>-</v>
      </c>
      <c r="D9" s="31" t="str">
        <f>[1]Лист1!B127</f>
        <v>Снежок питьевой в п/у</v>
      </c>
      <c r="E9" s="18" t="str">
        <f>[1]Лист1!C127</f>
        <v>1/180</v>
      </c>
      <c r="F9" s="55" t="s">
        <v>35</v>
      </c>
      <c r="G9" s="19">
        <f>[1]Лист1!G127</f>
        <v>125.6</v>
      </c>
      <c r="H9" s="19">
        <f>[1]Лист1!D127</f>
        <v>10</v>
      </c>
      <c r="I9" s="19">
        <f>[1]Лист1!E127</f>
        <v>6.4</v>
      </c>
      <c r="J9" s="19">
        <f>[1]Лист1!F127</f>
        <v>7</v>
      </c>
    </row>
    <row r="10" spans="1:10" ht="15.75" x14ac:dyDescent="0.25">
      <c r="A10" s="8"/>
      <c r="B10" s="61"/>
      <c r="C10" s="55">
        <f>[1]Лист1!H128</f>
        <v>0</v>
      </c>
      <c r="D10" s="20" t="s">
        <v>16</v>
      </c>
      <c r="E10" s="22" t="s">
        <v>36</v>
      </c>
      <c r="F10" s="22" t="s">
        <v>26</v>
      </c>
      <c r="G10" s="22">
        <f>[1]Лист1!G128</f>
        <v>569.62</v>
      </c>
      <c r="H10" s="22">
        <f>[1]Лист1!D128</f>
        <v>22.72</v>
      </c>
      <c r="I10" s="22">
        <f>[1]Лист1!E128</f>
        <v>22.54</v>
      </c>
      <c r="J10" s="22">
        <f>[1]Лист1!F128</f>
        <v>68.960000000000008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21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 t="str">
        <f t="shared" ref="C14:C18" si="0">C5</f>
        <v>18/370</v>
      </c>
      <c r="D14" s="66" t="str">
        <f>[1]Лист1!B130</f>
        <v>Тефтели II вариант с соусом красным (говядина, крупа рисовая, лук,  мука, масло подсолн., соль, соус красн.осн.)  80/30</v>
      </c>
      <c r="E14" s="27">
        <f>[1]Лист1!C130</f>
        <v>110</v>
      </c>
      <c r="F14" s="27" t="s">
        <v>33</v>
      </c>
      <c r="G14" s="27">
        <f>[1]Лист1!G130</f>
        <v>159.75</v>
      </c>
      <c r="H14" s="27">
        <f>[1]Лист1!D130</f>
        <v>7.35</v>
      </c>
      <c r="I14" s="27">
        <f>[1]Лист1!E130</f>
        <v>10.29</v>
      </c>
      <c r="J14" s="53">
        <f>[1]Лист1!F130</f>
        <v>9.42</v>
      </c>
    </row>
    <row r="15" spans="1:10" ht="15.75" x14ac:dyDescent="0.25">
      <c r="A15" s="25"/>
      <c r="B15" s="61"/>
      <c r="C15" s="55">
        <f t="shared" si="0"/>
        <v>371</v>
      </c>
      <c r="D15" s="30" t="str">
        <f>[1]Лист1!B131</f>
        <v>Пюре картофельное (картофель, молоко, масло слив., соль йод.)</v>
      </c>
      <c r="E15" s="67">
        <f>[1]Лист1!C131</f>
        <v>220</v>
      </c>
      <c r="F15" s="53" t="s">
        <v>38</v>
      </c>
      <c r="G15" s="53">
        <f>[1]Лист1!G131</f>
        <v>195.05</v>
      </c>
      <c r="H15" s="27">
        <f>[1]Лист1!D131</f>
        <v>4.53</v>
      </c>
      <c r="I15" s="27">
        <f>[1]Лист1!E131</f>
        <v>6.56</v>
      </c>
      <c r="J15" s="53">
        <f>[1]Лист1!F131</f>
        <v>29.48</v>
      </c>
    </row>
    <row r="16" spans="1:10" ht="15.75" x14ac:dyDescent="0.25">
      <c r="A16" s="25"/>
      <c r="B16" s="61"/>
      <c r="C16" s="50">
        <f t="shared" si="0"/>
        <v>904</v>
      </c>
      <c r="D16" s="30" t="str">
        <f>[1]Лист1!B132</f>
        <v>Напиток из облепихи протертой с сахаром (облепиха, протертая с сахаром, сахар-песок)</v>
      </c>
      <c r="E16" s="53">
        <f>[1]Лист1!C132</f>
        <v>200</v>
      </c>
      <c r="F16" s="53" t="s">
        <v>34</v>
      </c>
      <c r="G16" s="53">
        <f>[1]Лист1!G132</f>
        <v>85.67</v>
      </c>
      <c r="H16" s="27">
        <f>[1]Лист1!D132</f>
        <v>0.25</v>
      </c>
      <c r="I16" s="27">
        <f>[1]Лист1!E132</f>
        <v>1.1100000000000001</v>
      </c>
      <c r="J16" s="53">
        <f>[1]Лист1!F132</f>
        <v>18.670000000000002</v>
      </c>
    </row>
    <row r="17" spans="1:10" ht="15.75" x14ac:dyDescent="0.25">
      <c r="A17" s="25"/>
      <c r="B17" s="61"/>
      <c r="C17" s="50" t="str">
        <f t="shared" si="0"/>
        <v>-</v>
      </c>
      <c r="D17" s="31" t="str">
        <f>[1]Лист1!B133</f>
        <v>Хлеб пшеничный йодированный</v>
      </c>
      <c r="E17" s="53">
        <f>[1]Лист1!C133</f>
        <v>32</v>
      </c>
      <c r="F17" s="53" t="s">
        <v>39</v>
      </c>
      <c r="G17" s="53">
        <f>[1]Лист1!G133</f>
        <v>77.760000000000005</v>
      </c>
      <c r="H17" s="27">
        <f>[1]Лист1!D133</f>
        <v>2.4</v>
      </c>
      <c r="I17" s="27">
        <f>[1]Лист1!E133</f>
        <v>0.32</v>
      </c>
      <c r="J17" s="53">
        <f>[1]Лист1!F133</f>
        <v>16.32</v>
      </c>
    </row>
    <row r="18" spans="1:10" ht="15.75" x14ac:dyDescent="0.25">
      <c r="A18" s="25"/>
      <c r="B18" s="35"/>
      <c r="C18" s="50" t="str">
        <f t="shared" si="0"/>
        <v>-</v>
      </c>
      <c r="D18" s="31" t="str">
        <f>[1]Лист1!B134</f>
        <v>Снежок питьевой в п/у</v>
      </c>
      <c r="E18" s="53" t="str">
        <f>[1]Лист1!C134</f>
        <v>1/180</v>
      </c>
      <c r="F18" s="53" t="s">
        <v>35</v>
      </c>
      <c r="G18" s="53">
        <f>[1]Лист1!G134</f>
        <v>125.6</v>
      </c>
      <c r="H18" s="27">
        <f>[1]Лист1!D134</f>
        <v>10</v>
      </c>
      <c r="I18" s="27">
        <f>[1]Лист1!E134</f>
        <v>6.4</v>
      </c>
      <c r="J18" s="53">
        <f>[1]Лист1!F134</f>
        <v>7</v>
      </c>
    </row>
    <row r="19" spans="1:10" ht="16.5" thickBot="1" x14ac:dyDescent="0.3">
      <c r="A19" s="25"/>
      <c r="B19" s="63"/>
      <c r="C19" s="50">
        <f t="shared" ref="C14:C19" si="1">C10</f>
        <v>0</v>
      </c>
      <c r="D19" s="28" t="s">
        <v>16</v>
      </c>
      <c r="E19" s="54" t="s">
        <v>37</v>
      </c>
      <c r="F19" s="54" t="s">
        <v>18</v>
      </c>
      <c r="G19" s="54">
        <f>[1]Лист1!G135</f>
        <v>643.83000000000004</v>
      </c>
      <c r="H19" s="45">
        <f>[1]Лист1!D135</f>
        <v>24.53</v>
      </c>
      <c r="I19" s="45">
        <f>[1]Лист1!E135</f>
        <v>24.68</v>
      </c>
      <c r="J19" s="54">
        <f>[1]Лист1!F135</f>
        <v>80.89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 t="str">
        <f>[1]Лист1!H137</f>
        <v>165/998</v>
      </c>
      <c r="D22" s="30" t="str">
        <f>[1]Лист1!B137</f>
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</c>
      <c r="E22" s="53" t="str">
        <f>[1]Лист1!C137</f>
        <v>10/200/15</v>
      </c>
      <c r="F22" s="53" t="s">
        <v>41</v>
      </c>
      <c r="G22" s="53">
        <f>[1]Лист1!G137</f>
        <v>119.17</v>
      </c>
      <c r="H22" s="27">
        <f>[1]Лист1!D137</f>
        <v>4.66</v>
      </c>
      <c r="I22" s="27">
        <f>[1]Лист1!E137</f>
        <v>5.81</v>
      </c>
      <c r="J22" s="53">
        <f>[1]Лист1!F137</f>
        <v>14.57</v>
      </c>
    </row>
    <row r="23" spans="1:10" ht="15.75" x14ac:dyDescent="0.25">
      <c r="A23" s="25"/>
      <c r="B23" s="35"/>
      <c r="C23" s="26" t="str">
        <f>[1]Лист1!H138</f>
        <v>1055/370</v>
      </c>
      <c r="D23" s="30" t="str">
        <f>[1]Лист1!B138</f>
        <v>Биточки мясные с соусом красным (говядина, свинина, батон., соль йод., сухарь панир.,яйцо,  чеснок сух., масло раст., соус красный) 90/30</v>
      </c>
      <c r="E23" s="53">
        <f>[1]Лист1!C138</f>
        <v>120</v>
      </c>
      <c r="F23" s="53" t="s">
        <v>42</v>
      </c>
      <c r="G23" s="53">
        <f>[1]Лист1!G138</f>
        <v>190.74</v>
      </c>
      <c r="H23" s="27">
        <f>[1]Лист1!D138</f>
        <v>8.98</v>
      </c>
      <c r="I23" s="27">
        <f>[1]Лист1!E138</f>
        <v>11.9</v>
      </c>
      <c r="J23" s="53">
        <f>[1]Лист1!F138</f>
        <v>10.18</v>
      </c>
    </row>
    <row r="24" spans="1:10" ht="15.75" x14ac:dyDescent="0.25">
      <c r="A24" s="25"/>
      <c r="B24" s="26"/>
      <c r="C24" s="26">
        <f>[1]Лист1!H139</f>
        <v>307</v>
      </c>
      <c r="D24" s="15" t="str">
        <f>[1]Лист1!B139</f>
        <v>Макаронные изделия отварные (макаронные изделия, масло сл., соль йодир)</v>
      </c>
      <c r="E24" s="53">
        <f>[1]Лист1!C139</f>
        <v>180</v>
      </c>
      <c r="F24" s="53" t="s">
        <v>43</v>
      </c>
      <c r="G24" s="53">
        <f>[1]Лист1!G139</f>
        <v>222.53</v>
      </c>
      <c r="H24" s="27">
        <f>[1]Лист1!D139</f>
        <v>6.5</v>
      </c>
      <c r="I24" s="27">
        <f>[1]Лист1!E139</f>
        <v>4.88</v>
      </c>
      <c r="J24" s="53">
        <f>[1]Лист1!F139</f>
        <v>38.159999999999997</v>
      </c>
    </row>
    <row r="25" spans="1:10" ht="16.5" thickBot="1" x14ac:dyDescent="0.3">
      <c r="A25" s="25"/>
      <c r="B25" s="63"/>
      <c r="C25" s="26">
        <f>[1]Лист1!H140</f>
        <v>667</v>
      </c>
      <c r="D25" s="31" t="str">
        <f>[1]Лист1!B140</f>
        <v>Напиток из шиповника (шиповник, сахар, лимон)</v>
      </c>
      <c r="E25" s="53">
        <f>[1]Лист1!C140</f>
        <v>200</v>
      </c>
      <c r="F25" s="53" t="s">
        <v>44</v>
      </c>
      <c r="G25" s="53">
        <f>[1]Лист1!G140</f>
        <v>53.99</v>
      </c>
      <c r="H25" s="27">
        <f>[1]Лист1!D140</f>
        <v>0.21</v>
      </c>
      <c r="I25" s="27">
        <f>[1]Лист1!E140</f>
        <v>7.0000000000000007E-2</v>
      </c>
      <c r="J25" s="53">
        <f>[1]Лист1!F140</f>
        <v>13.13</v>
      </c>
    </row>
    <row r="26" spans="1:10" ht="15.75" x14ac:dyDescent="0.25">
      <c r="A26" s="25"/>
      <c r="B26" s="61"/>
      <c r="C26" s="26" t="str">
        <f>[1]Лист1!H141</f>
        <v>-</v>
      </c>
      <c r="D26" s="31" t="str">
        <f>[1]Лист1!B141</f>
        <v>Хлеб пшеничный йодированный</v>
      </c>
      <c r="E26" s="53">
        <f>[1]Лист1!C141</f>
        <v>32</v>
      </c>
      <c r="F26" s="53" t="s">
        <v>39</v>
      </c>
      <c r="G26" s="53">
        <f>[1]Лист1!G141</f>
        <v>77.760000000000005</v>
      </c>
      <c r="H26" s="27">
        <f>[1]Лист1!D141</f>
        <v>2.4</v>
      </c>
      <c r="I26" s="27">
        <f>[1]Лист1!E141</f>
        <v>0.32</v>
      </c>
      <c r="J26" s="53">
        <f>[1]Лист1!F141</f>
        <v>16.32</v>
      </c>
    </row>
    <row r="27" spans="1:10" ht="15.75" x14ac:dyDescent="0.25">
      <c r="A27" s="25"/>
      <c r="B27" s="61"/>
      <c r="C27" s="26">
        <f>[1]Лист1!H142</f>
        <v>0</v>
      </c>
      <c r="D27" s="31" t="str">
        <f>[1]Лист1!B142</f>
        <v>Хлеб ржаной</v>
      </c>
      <c r="E27" s="53">
        <f>[1]Лист1!C142</f>
        <v>30</v>
      </c>
      <c r="F27" s="53" t="s">
        <v>45</v>
      </c>
      <c r="G27" s="53">
        <f>[1]Лист1!G142</f>
        <v>58.68</v>
      </c>
      <c r="H27" s="27">
        <f>[1]Лист1!D142</f>
        <v>1.98</v>
      </c>
      <c r="I27" s="27">
        <f>[1]Лист1!E142</f>
        <v>0.36</v>
      </c>
      <c r="J27" s="53">
        <f>[1]Лист1!F142</f>
        <v>11.88</v>
      </c>
    </row>
    <row r="28" spans="1:10" ht="15.75" x14ac:dyDescent="0.25">
      <c r="A28" s="25"/>
      <c r="B28" s="61"/>
      <c r="C28" s="26">
        <f>[1]Лист1!H143</f>
        <v>0</v>
      </c>
      <c r="D28" s="31" t="str">
        <f>[1]Лист1!B143</f>
        <v>Напиток овсяный (1 шт.)</v>
      </c>
      <c r="E28" s="53">
        <f>[1]Лист1!C143</f>
        <v>200</v>
      </c>
      <c r="F28" s="53"/>
      <c r="G28" s="53">
        <f>[1]Лист1!G143</f>
        <v>140</v>
      </c>
      <c r="H28" s="27">
        <f>[1]Лист1!D143</f>
        <v>2</v>
      </c>
      <c r="I28" s="27">
        <f>[1]Лист1!E143</f>
        <v>6.4</v>
      </c>
      <c r="J28" s="53">
        <f>[1]Лист1!F143</f>
        <v>19</v>
      </c>
    </row>
    <row r="29" spans="1:10" ht="15.75" x14ac:dyDescent="0.25">
      <c r="A29" s="25"/>
      <c r="B29" s="35"/>
      <c r="C29" s="26">
        <f>[1]Лист1!H144</f>
        <v>0</v>
      </c>
      <c r="D29" s="32" t="s">
        <v>16</v>
      </c>
      <c r="E29" s="54" t="s">
        <v>40</v>
      </c>
      <c r="F29" s="54" t="s">
        <v>31</v>
      </c>
      <c r="G29" s="54">
        <f>[1]Лист1!G144</f>
        <v>862.87</v>
      </c>
      <c r="H29" s="45">
        <f>[1]Лист1!D144</f>
        <v>26.73</v>
      </c>
      <c r="I29" s="45">
        <f>[1]Лист1!E144</f>
        <v>29.740000000000002</v>
      </c>
      <c r="J29" s="54">
        <f>[1]Лист1!F144</f>
        <v>123.23999999999998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25</v>
      </c>
      <c r="G30" s="53"/>
      <c r="H30" s="27"/>
      <c r="I30" s="27"/>
      <c r="J30" s="53"/>
    </row>
    <row r="31" spans="1:10" ht="16.5" thickBot="1" x14ac:dyDescent="0.3">
      <c r="A31" s="25"/>
      <c r="B31" s="63"/>
      <c r="C31" s="26"/>
      <c r="D31" s="29" t="s">
        <v>23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 t="str">
        <f t="shared" ref="C32:C39" si="2">C22</f>
        <v>165/998</v>
      </c>
      <c r="D32" s="30" t="str">
        <f>[1]Лист1!B146</f>
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</c>
      <c r="E32" s="51" t="str">
        <f>[1]Лист1!C146</f>
        <v>25/250/15</v>
      </c>
      <c r="F32" s="60" t="s">
        <v>46</v>
      </c>
      <c r="G32" s="52">
        <f>[1]Лист1!G146</f>
        <v>166.49</v>
      </c>
      <c r="H32" s="19">
        <f>[1]Лист1!D146</f>
        <v>6</v>
      </c>
      <c r="I32" s="19">
        <f>[1]Лист1!E146</f>
        <v>7.49</v>
      </c>
      <c r="J32" s="19">
        <f>[1]Лист1!F146</f>
        <v>18.77</v>
      </c>
    </row>
    <row r="33" spans="1:10" ht="15.75" x14ac:dyDescent="0.25">
      <c r="A33" s="8"/>
      <c r="B33" s="14"/>
      <c r="C33" s="15" t="str">
        <f t="shared" si="2"/>
        <v>1055/370</v>
      </c>
      <c r="D33" s="30" t="str">
        <f>[1]Лист1!B147</f>
        <v>Биточки мясные с соусом красным (говядина, свинина, батон., соль йод., сухарь панир.,яйцо,  чеснок сух., масло раст., соус красный) 90/30</v>
      </c>
      <c r="E33" s="16">
        <f>[1]Лист1!C147</f>
        <v>120</v>
      </c>
      <c r="F33" s="53" t="s">
        <v>47</v>
      </c>
      <c r="G33" s="17">
        <f>[1]Лист1!G147</f>
        <v>190.74</v>
      </c>
      <c r="H33" s="17">
        <f>[1]Лист1!D147</f>
        <v>8.98</v>
      </c>
      <c r="I33" s="17">
        <f>[1]Лист1!E147</f>
        <v>11.9</v>
      </c>
      <c r="J33" s="17">
        <f>[1]Лист1!F147</f>
        <v>10.18</v>
      </c>
    </row>
    <row r="34" spans="1:10" ht="15.75" x14ac:dyDescent="0.25">
      <c r="A34" s="8"/>
      <c r="B34" s="14"/>
      <c r="C34" s="34">
        <f t="shared" si="2"/>
        <v>307</v>
      </c>
      <c r="D34" s="15" t="str">
        <f>[1]Лист1!B148</f>
        <v>Макаронные изделия отварные (макаронные изделия, масло сл., соль йодир)</v>
      </c>
      <c r="E34" s="16">
        <f>[1]Лист1!C148</f>
        <v>180</v>
      </c>
      <c r="F34" s="53" t="s">
        <v>43</v>
      </c>
      <c r="G34" s="17">
        <f>[1]Лист1!G148</f>
        <v>222.53</v>
      </c>
      <c r="H34" s="17">
        <f>[1]Лист1!D148</f>
        <v>6.5</v>
      </c>
      <c r="I34" s="17">
        <f>[1]Лист1!E148</f>
        <v>4.88</v>
      </c>
      <c r="J34" s="17">
        <f>[1]Лист1!F148</f>
        <v>38.159999999999997</v>
      </c>
    </row>
    <row r="35" spans="1:10" ht="15.75" x14ac:dyDescent="0.25">
      <c r="A35" s="8"/>
      <c r="B35" s="14"/>
      <c r="C35" s="15">
        <f t="shared" si="2"/>
        <v>667</v>
      </c>
      <c r="D35" s="31" t="str">
        <f>[1]Лист1!B149</f>
        <v>Напиток из шиповника (шиповник, сахар, лимон)</v>
      </c>
      <c r="E35" s="18">
        <f>[1]Лист1!C149</f>
        <v>200</v>
      </c>
      <c r="F35" s="53" t="s">
        <v>44</v>
      </c>
      <c r="G35" s="17">
        <f>[1]Лист1!G149</f>
        <v>53.99</v>
      </c>
      <c r="H35" s="17">
        <f>[1]Лист1!D149</f>
        <v>0.21</v>
      </c>
      <c r="I35" s="17">
        <f>[1]Лист1!E149</f>
        <v>7.0000000000000007E-2</v>
      </c>
      <c r="J35" s="17">
        <f>[1]Лист1!F149</f>
        <v>13.13</v>
      </c>
    </row>
    <row r="36" spans="1:10" ht="15.75" x14ac:dyDescent="0.25">
      <c r="A36" s="8"/>
      <c r="B36" s="14"/>
      <c r="C36" s="15" t="str">
        <f t="shared" si="2"/>
        <v>-</v>
      </c>
      <c r="D36" s="31" t="str">
        <f>[1]Лист1!B150</f>
        <v>Хлеб пшеничный йодированный</v>
      </c>
      <c r="E36" s="18">
        <f>[1]Лист1!C150</f>
        <v>20</v>
      </c>
      <c r="F36" s="53" t="s">
        <v>29</v>
      </c>
      <c r="G36" s="17">
        <f>[1]Лист1!G150</f>
        <v>49.6</v>
      </c>
      <c r="H36" s="17">
        <f>[1]Лист1!D150</f>
        <v>1.5</v>
      </c>
      <c r="I36" s="17">
        <f>[1]Лист1!E150</f>
        <v>0.2</v>
      </c>
      <c r="J36" s="17">
        <f>[1]Лист1!F150</f>
        <v>10.199999999999999</v>
      </c>
    </row>
    <row r="37" spans="1:10" ht="15.75" x14ac:dyDescent="0.25">
      <c r="A37" s="8"/>
      <c r="B37" s="14"/>
      <c r="C37" s="15">
        <f t="shared" si="2"/>
        <v>0</v>
      </c>
      <c r="D37" s="31" t="str">
        <f>[1]Лист1!B151</f>
        <v>Хлеб ржаной</v>
      </c>
      <c r="E37" s="18">
        <f>[1]Лист1!C151</f>
        <v>16</v>
      </c>
      <c r="F37" s="53" t="s">
        <v>48</v>
      </c>
      <c r="G37" s="17">
        <f>[1]Лист1!G151</f>
        <v>31.3</v>
      </c>
      <c r="H37" s="17">
        <f>[1]Лист1!D151</f>
        <v>1.06</v>
      </c>
      <c r="I37" s="17">
        <f>[1]Лист1!E151</f>
        <v>0.19</v>
      </c>
      <c r="J37" s="17">
        <f>[1]Лист1!F151</f>
        <v>6.34</v>
      </c>
    </row>
    <row r="38" spans="1:10" ht="15.75" x14ac:dyDescent="0.25">
      <c r="A38" s="8"/>
      <c r="B38" s="14"/>
      <c r="C38" s="15">
        <f t="shared" si="2"/>
        <v>0</v>
      </c>
      <c r="D38" s="31" t="str">
        <f>[1]Лист1!B152</f>
        <v>Напиток овсяный (1 шт.)</v>
      </c>
      <c r="E38" s="18">
        <f>[1]Лист1!C152</f>
        <v>200</v>
      </c>
      <c r="F38" s="53" t="s">
        <v>31</v>
      </c>
      <c r="G38" s="17">
        <f>[1]Лист1!G152</f>
        <v>140</v>
      </c>
      <c r="H38" s="17">
        <f>[1]Лист1!D152</f>
        <v>2</v>
      </c>
      <c r="I38" s="17">
        <f>[1]Лист1!E152</f>
        <v>6.4</v>
      </c>
      <c r="J38" s="17">
        <f>[1]Лист1!F152</f>
        <v>19</v>
      </c>
    </row>
    <row r="39" spans="1:10" ht="15.75" x14ac:dyDescent="0.25">
      <c r="A39" s="8"/>
      <c r="B39" s="35"/>
      <c r="C39" s="35">
        <f t="shared" si="2"/>
        <v>0</v>
      </c>
      <c r="D39" s="32" t="s">
        <v>16</v>
      </c>
      <c r="E39" s="36" t="s">
        <v>49</v>
      </c>
      <c r="F39" s="36" t="s">
        <v>19</v>
      </c>
      <c r="G39" s="36">
        <f>[1]Лист1!G153</f>
        <v>854.65</v>
      </c>
      <c r="H39" s="36">
        <f>[1]Лист1!D153</f>
        <v>26.25</v>
      </c>
      <c r="I39" s="36">
        <f>[1]Лист1!E153</f>
        <v>31.130000000000003</v>
      </c>
      <c r="J39" s="37">
        <f>[1]Лист1!F153</f>
        <v>115.78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24</v>
      </c>
      <c r="E41" s="6"/>
      <c r="F41" s="58"/>
      <c r="G41" s="6"/>
      <c r="H41" s="6"/>
      <c r="I41" s="6"/>
      <c r="J41" s="6"/>
    </row>
    <row r="42" spans="1:10" ht="15.75" x14ac:dyDescent="0.25">
      <c r="A42" s="8" t="s">
        <v>10</v>
      </c>
      <c r="B42" s="9"/>
      <c r="C42" s="10">
        <v>385</v>
      </c>
      <c r="D42" s="11" t="s">
        <v>50</v>
      </c>
      <c r="E42" s="12" t="s">
        <v>51</v>
      </c>
      <c r="F42" s="59" t="s">
        <v>52</v>
      </c>
      <c r="G42" s="13" t="s">
        <v>58</v>
      </c>
      <c r="H42" s="13" t="s">
        <v>63</v>
      </c>
      <c r="I42" s="13" t="s">
        <v>67</v>
      </c>
      <c r="J42" s="13" t="s">
        <v>70</v>
      </c>
    </row>
    <row r="43" spans="1:10" ht="15.75" x14ac:dyDescent="0.25">
      <c r="A43" s="8"/>
      <c r="B43" s="9"/>
      <c r="C43" s="10">
        <v>997</v>
      </c>
      <c r="D43" s="11" t="s">
        <v>53</v>
      </c>
      <c r="E43" s="12" t="s">
        <v>32</v>
      </c>
      <c r="F43" s="59" t="s">
        <v>54</v>
      </c>
      <c r="G43" s="13" t="s">
        <v>59</v>
      </c>
      <c r="H43" s="13" t="s">
        <v>64</v>
      </c>
      <c r="I43" s="13" t="s">
        <v>68</v>
      </c>
      <c r="J43" s="13" t="s">
        <v>71</v>
      </c>
    </row>
    <row r="44" spans="1:10" ht="15.75" x14ac:dyDescent="0.25">
      <c r="A44" s="8"/>
      <c r="B44" s="9"/>
      <c r="C44" s="10"/>
      <c r="D44" s="11" t="s">
        <v>55</v>
      </c>
      <c r="E44" s="12" t="s">
        <v>56</v>
      </c>
      <c r="F44" s="59" t="s">
        <v>57</v>
      </c>
      <c r="G44" s="13" t="s">
        <v>60</v>
      </c>
      <c r="H44" s="13" t="s">
        <v>65</v>
      </c>
      <c r="I44" s="13" t="s">
        <v>65</v>
      </c>
      <c r="J44" s="13" t="s">
        <v>72</v>
      </c>
    </row>
    <row r="45" spans="1:10" ht="15.75" x14ac:dyDescent="0.25">
      <c r="A45" s="8"/>
      <c r="B45" s="14"/>
      <c r="C45" s="15"/>
      <c r="D45" s="42" t="s">
        <v>16</v>
      </c>
      <c r="E45" s="43" t="s">
        <v>61</v>
      </c>
      <c r="F45" s="65" t="s">
        <v>27</v>
      </c>
      <c r="G45" s="44" t="s">
        <v>62</v>
      </c>
      <c r="H45" s="44" t="s">
        <v>66</v>
      </c>
      <c r="I45" s="44" t="s">
        <v>69</v>
      </c>
      <c r="J45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2023-09-30T01:25:40Z</dcterms:modified>
</cp:coreProperties>
</file>