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ПИТАНИЕ 2023-2024\МЕНЮ октябрь 2023\меню с 23-27 октября\"/>
    </mc:Choice>
  </mc:AlternateContent>
  <xr:revisionPtr revIDLastSave="0" documentId="13_ncr:1_{2886DB68-9630-450B-BBE7-368E941275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3" i="1"/>
  <c r="C34" i="1"/>
  <c r="C35" i="1"/>
  <c r="C36" i="1"/>
  <c r="G32" i="1"/>
  <c r="G33" i="1"/>
  <c r="G34" i="1"/>
  <c r="G35" i="1"/>
  <c r="G36" i="1"/>
  <c r="G37" i="1"/>
  <c r="G38" i="1"/>
  <c r="H38" i="1"/>
  <c r="I38" i="1"/>
  <c r="J38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D32" i="1"/>
  <c r="E32" i="1"/>
  <c r="D33" i="1"/>
  <c r="E33" i="1"/>
  <c r="D34" i="1"/>
  <c r="E34" i="1"/>
  <c r="D35" i="1"/>
  <c r="E35" i="1"/>
  <c r="D36" i="1"/>
  <c r="E36" i="1"/>
  <c r="D37" i="1"/>
  <c r="E37" i="1"/>
  <c r="C22" i="1"/>
  <c r="C23" i="1"/>
  <c r="C24" i="1"/>
  <c r="C25" i="1"/>
  <c r="C26" i="1"/>
  <c r="C27" i="1"/>
  <c r="C28" i="1"/>
  <c r="C29" i="1"/>
  <c r="G22" i="1"/>
  <c r="G23" i="1"/>
  <c r="G24" i="1"/>
  <c r="G25" i="1"/>
  <c r="G26" i="1"/>
  <c r="G27" i="1"/>
  <c r="G28" i="1"/>
  <c r="G29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G14" i="1"/>
  <c r="G15" i="1"/>
  <c r="G16" i="1"/>
  <c r="G17" i="1"/>
  <c r="G18" i="1"/>
  <c r="G19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8" i="1"/>
  <c r="C14" i="1"/>
  <c r="C5" i="1" s="1"/>
  <c r="C15" i="1"/>
  <c r="C6" i="1" s="1"/>
  <c r="C16" i="1"/>
  <c r="C7" i="1" s="1"/>
  <c r="C17" i="1"/>
  <c r="C18" i="1"/>
  <c r="C9" i="1" s="1"/>
  <c r="C19" i="1"/>
  <c r="C10" i="1" s="1"/>
  <c r="D14" i="1"/>
  <c r="E14" i="1"/>
  <c r="D15" i="1"/>
  <c r="E15" i="1"/>
  <c r="D16" i="1"/>
  <c r="E16" i="1"/>
  <c r="D17" i="1"/>
  <c r="E17" i="1"/>
  <c r="D18" i="1"/>
  <c r="E18" i="1"/>
  <c r="D5" i="1"/>
  <c r="E5" i="1"/>
  <c r="D6" i="1"/>
  <c r="E6" i="1"/>
  <c r="D7" i="1"/>
  <c r="E7" i="1"/>
  <c r="D8" i="1"/>
  <c r="E8" i="1"/>
  <c r="D9" i="1"/>
  <c r="E9" i="1"/>
  <c r="C38" i="1"/>
</calcChain>
</file>

<file path=xl/sharedStrings.xml><?xml version="1.0" encoding="utf-8"?>
<sst xmlns="http://schemas.openxmlformats.org/spreadsheetml/2006/main" count="92" uniqueCount="76">
  <si>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</si>
  <si>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</si>
  <si>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</si>
  <si>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</si>
  <si>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</si>
  <si>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</si>
  <si>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</si>
  <si>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</si>
  <si>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</si>
  <si>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</si>
  <si>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</si>
  <si>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</si>
  <si>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</si>
  <si>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</si>
  <si>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</si>
  <si>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</si>
  <si>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</si>
  <si>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</si>
  <si>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</si>
  <si>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</si>
  <si>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</si>
  <si>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</si>
  <si>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</si>
  <si>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</si>
  <si>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</si>
  <si>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</si>
  <si>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60,00</t>
  </si>
  <si>
    <t>120,00</t>
  </si>
  <si>
    <t>540</t>
  </si>
  <si>
    <t>588</t>
  </si>
  <si>
    <t>814</t>
  </si>
  <si>
    <t>16,25</t>
  </si>
  <si>
    <t>46,75</t>
  </si>
  <si>
    <t>6,52</t>
  </si>
  <si>
    <t>13,42</t>
  </si>
  <si>
    <t>0,2</t>
  </si>
  <si>
    <t>19,20</t>
  </si>
  <si>
    <t>8,27</t>
  </si>
  <si>
    <t>2,36</t>
  </si>
  <si>
    <t>19,28</t>
  </si>
  <si>
    <t>24,98</t>
  </si>
  <si>
    <t>40,65</t>
  </si>
  <si>
    <t>14,78</t>
  </si>
  <si>
    <t>1,71</t>
  </si>
  <si>
    <t>2,14</t>
  </si>
  <si>
    <t>146</t>
  </si>
  <si>
    <t>32,14</t>
  </si>
  <si>
    <t>26,73</t>
  </si>
  <si>
    <t>16,63</t>
  </si>
  <si>
    <t>899</t>
  </si>
  <si>
    <t>Пирожки печеные с мясом и луком (мука, сахар-песок, масло сл., лук, масло раст, соль йод)</t>
  </si>
  <si>
    <t>100</t>
  </si>
  <si>
    <t>33,96</t>
  </si>
  <si>
    <t>Чай с медом  (чай, мед, вода)</t>
  </si>
  <si>
    <t>180/18</t>
  </si>
  <si>
    <t>12,08</t>
  </si>
  <si>
    <t>Сок фруктовый в потребительской упакове</t>
  </si>
  <si>
    <t>1/125</t>
  </si>
  <si>
    <t>13,96</t>
  </si>
  <si>
    <t>441</t>
  </si>
  <si>
    <t>312,21</t>
  </si>
  <si>
    <t>53,14</t>
  </si>
  <si>
    <t>62,77</t>
  </si>
  <si>
    <t>428,12</t>
  </si>
  <si>
    <t>13,80</t>
  </si>
  <si>
    <t>0,14</t>
  </si>
  <si>
    <t>0,88</t>
  </si>
  <si>
    <t>14,82</t>
  </si>
  <si>
    <t>12,16</t>
  </si>
  <si>
    <t>0</t>
  </si>
  <si>
    <t>0,25</t>
  </si>
  <si>
    <t>12,41</t>
  </si>
  <si>
    <t>36,89</t>
  </si>
  <si>
    <t>13,15</t>
  </si>
  <si>
    <t>14,25</t>
  </si>
  <si>
    <t>64,29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</si>
</sst>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9;%2016.10&#1087;&#1086;%2027.10-%20&#1054;&#1082;&#1090;&#1073;&#1088;&#1100;&#1089;&#1082;&#1080;&#1081;%20&#1088;&#1072;&#1081;&#1086;&#1085;%20&#1049;&#1086;&#1075;&#1091;&#1088;&#109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5;&#1048;&#1058;&#1040;&#1053;&#1048;&#1045;%202023-2024/&#1052;&#1045;&#1053;&#1070;%20&#1086;&#1082;&#1090;&#1103;&#1073;&#1088;&#1100;%202023/&#1084;&#1077;&#1085;&#1102;%20&#1089;%202%20&#1087;&#1086;%206%20&#1086;&#1082;&#1090;&#1103;&#1073;&#1088;&#1103;%202023/&#1084;&#1077;&#1085;&#1102;%20&#1089;%2002.10%20&#1087;&#1086;%2013.10%20&#1049;&#1054;&#1043;&#1059;&#1056;&#1058;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49">
          <cell r="B249" t="str">
            <v>Сыр порциями</v>
          </cell>
          <cell r="C249">
            <v>22</v>
          </cell>
          <cell r="D249">
            <v>5.0999999999999996</v>
          </cell>
          <cell r="E249">
            <v>6.49</v>
          </cell>
          <cell r="F249">
            <v>0</v>
          </cell>
          <cell r="G249">
            <v>78.83</v>
          </cell>
          <cell r="H249">
            <v>982</v>
          </cell>
        </row>
        <row r="250">
          <cell r="B250" t="str">
            <v>Котлеты  рубленные из курицы с соусом красным  (филе куриное,  лук репч., батон , сухари, соль йод, масло раст.,  соус белый)  90/30</v>
          </cell>
          <cell r="C250">
            <v>120</v>
          </cell>
          <cell r="D250">
            <v>17.52</v>
          </cell>
          <cell r="E250">
            <v>7.77</v>
          </cell>
          <cell r="F250">
            <v>17.04</v>
          </cell>
          <cell r="G250">
            <v>208.17</v>
          </cell>
          <cell r="H250" t="str">
            <v>1069/337</v>
          </cell>
        </row>
        <row r="251">
          <cell r="B251" t="str">
            <v>Макаронные изделия отварные (макаронные изделия, масло сл.)</v>
          </cell>
          <cell r="C251">
            <v>150</v>
          </cell>
          <cell r="D251">
            <v>5.42</v>
          </cell>
          <cell r="E251">
            <v>4.07</v>
          </cell>
          <cell r="F251">
            <v>31.08</v>
          </cell>
          <cell r="G251">
            <v>185.45</v>
          </cell>
          <cell r="H251">
            <v>307</v>
          </cell>
        </row>
        <row r="252">
          <cell r="B252" t="str">
            <v>Чай с медом  (чай, мед, вода)</v>
          </cell>
          <cell r="C252" t="str">
            <v>200/20</v>
          </cell>
          <cell r="D252">
            <v>0.15</v>
          </cell>
          <cell r="E252">
            <v>0</v>
          </cell>
          <cell r="F252">
            <v>14.61</v>
          </cell>
          <cell r="G252">
            <v>59.04</v>
          </cell>
          <cell r="H252">
            <v>977</v>
          </cell>
        </row>
        <row r="253">
          <cell r="B253" t="str">
            <v>Хлеб пшеничный йодированный</v>
          </cell>
          <cell r="C253">
            <v>28</v>
          </cell>
          <cell r="D253">
            <v>2.1</v>
          </cell>
          <cell r="E253">
            <v>0.28000000000000003</v>
          </cell>
          <cell r="F253">
            <v>14.28</v>
          </cell>
          <cell r="G253">
            <v>68.040000000000006</v>
          </cell>
          <cell r="H253" t="str">
            <v>-</v>
          </cell>
        </row>
        <row r="254">
          <cell r="D254">
            <v>30.29</v>
          </cell>
          <cell r="E254">
            <v>18.61</v>
          </cell>
          <cell r="F254">
            <v>77.009999999999991</v>
          </cell>
          <cell r="G254">
            <v>599.53</v>
          </cell>
        </row>
        <row r="256">
          <cell r="B256" t="str">
            <v>Сыр порциями</v>
          </cell>
          <cell r="C256">
            <v>26</v>
          </cell>
          <cell r="D256">
            <v>6.03</v>
          </cell>
          <cell r="E256">
            <v>7.67</v>
          </cell>
          <cell r="F256">
            <v>0</v>
          </cell>
          <cell r="G256">
            <v>93.16</v>
          </cell>
        </row>
        <row r="257">
          <cell r="B257" t="str">
            <v>Котлеты  рубленные из курицы с соусом красным  (филе куриное,  лук репч., батон , сухари, соль йод, масло раст.,  соус белый)  90/30</v>
          </cell>
          <cell r="C257">
            <v>120</v>
          </cell>
          <cell r="D257">
            <v>17.52</v>
          </cell>
          <cell r="E257">
            <v>7.77</v>
          </cell>
          <cell r="F257">
            <v>17.04</v>
          </cell>
          <cell r="G257">
            <v>208.17</v>
          </cell>
        </row>
        <row r="258">
          <cell r="B258" t="str">
            <v>Макаронные изделия отварные (макаронные изделия, масло сл.)</v>
          </cell>
          <cell r="C258">
            <v>190</v>
          </cell>
          <cell r="D258">
            <v>6.86</v>
          </cell>
          <cell r="E258">
            <v>5.15</v>
          </cell>
          <cell r="F258">
            <v>40.28</v>
          </cell>
          <cell r="G258">
            <v>234.9</v>
          </cell>
        </row>
        <row r="259">
          <cell r="B259" t="str">
            <v>Чай с медом  (чай, мед, вода)</v>
          </cell>
          <cell r="C259" t="str">
            <v>200/20</v>
          </cell>
          <cell r="D259">
            <v>0.15</v>
          </cell>
          <cell r="E259">
            <v>0</v>
          </cell>
          <cell r="F259">
            <v>14.61</v>
          </cell>
          <cell r="G259">
            <v>59.04</v>
          </cell>
        </row>
        <row r="260">
          <cell r="B260" t="str">
            <v>Хлеб пшеничный йодированный</v>
          </cell>
          <cell r="C260">
            <v>32</v>
          </cell>
          <cell r="D260">
            <v>2.4</v>
          </cell>
          <cell r="E260">
            <v>0.32</v>
          </cell>
          <cell r="F260">
            <v>16.32</v>
          </cell>
          <cell r="G260">
            <v>77.760000000000005</v>
          </cell>
        </row>
        <row r="261">
          <cell r="D261">
            <v>32.96</v>
          </cell>
          <cell r="E261">
            <v>20.91</v>
          </cell>
          <cell r="F261">
            <v>88.25</v>
          </cell>
          <cell r="G261">
            <v>673.03</v>
          </cell>
        </row>
        <row r="263">
          <cell r="B263" t="str">
            <v>Закуска порционированная (помидоры свежие)</v>
          </cell>
          <cell r="C263">
            <v>60</v>
          </cell>
          <cell r="D263">
            <v>0.66</v>
          </cell>
          <cell r="E263">
            <v>0.12</v>
          </cell>
          <cell r="F263">
            <v>2.2799999999999998</v>
          </cell>
          <cell r="G263">
            <v>12.84</v>
          </cell>
          <cell r="H263">
            <v>982</v>
          </cell>
        </row>
        <row r="264">
          <cell r="B264" t="str">
            <v>Уха Рыбацкая (картофель, морковь, лук репчатый, масло подсолнечное, масло сливочное, сайра)</v>
          </cell>
          <cell r="C264" t="str">
            <v>20/200</v>
          </cell>
          <cell r="D264">
            <v>4.37</v>
          </cell>
          <cell r="E264">
            <v>8.02</v>
          </cell>
          <cell r="F264">
            <v>13</v>
          </cell>
          <cell r="G264">
            <v>151.62</v>
          </cell>
          <cell r="H264">
            <v>17</v>
          </cell>
        </row>
        <row r="265">
          <cell r="B265" t="str">
            <v>Зразы ленивые с соусом красным (говядина, яйцо, лук репч., масло раст., соль йод., молоко, батон, сухарь панир., соус красный осн.) 90/30</v>
          </cell>
          <cell r="C265">
            <v>120</v>
          </cell>
          <cell r="D265">
            <v>11.57</v>
          </cell>
          <cell r="E265">
            <v>18.170000000000002</v>
          </cell>
          <cell r="F265">
            <v>14.32</v>
          </cell>
          <cell r="G265">
            <v>287.05</v>
          </cell>
          <cell r="H265" t="str">
            <v>1042/337</v>
          </cell>
        </row>
        <row r="266">
          <cell r="B266" t="str">
            <v>Пюре овощное (картофель, морковь,  молоко, масло слив., соль йод.)</v>
          </cell>
          <cell r="C266">
            <v>160</v>
          </cell>
          <cell r="D266">
            <v>3.18</v>
          </cell>
          <cell r="E266">
            <v>6.26</v>
          </cell>
          <cell r="F266">
            <v>19.87</v>
          </cell>
          <cell r="G266">
            <v>148.55000000000001</v>
          </cell>
          <cell r="H266">
            <v>867</v>
          </cell>
        </row>
        <row r="267">
          <cell r="B267" t="str">
            <v>Чай с сахаром (чай, сахар)</v>
          </cell>
          <cell r="C267">
            <v>200</v>
          </cell>
          <cell r="D267">
            <v>0</v>
          </cell>
          <cell r="E267">
            <v>0</v>
          </cell>
          <cell r="F267">
            <v>9.08</v>
          </cell>
          <cell r="G267">
            <v>36.32</v>
          </cell>
          <cell r="H267">
            <v>663</v>
          </cell>
        </row>
        <row r="268">
          <cell r="B268" t="str">
            <v>Хлеб пшеничный йодированный</v>
          </cell>
          <cell r="C268">
            <v>29</v>
          </cell>
          <cell r="D268">
            <v>2.1800000000000002</v>
          </cell>
          <cell r="E268">
            <v>0.28999999999999998</v>
          </cell>
          <cell r="F268">
            <v>14.79</v>
          </cell>
          <cell r="G268">
            <v>70.47</v>
          </cell>
          <cell r="H268" t="str">
            <v>-</v>
          </cell>
        </row>
        <row r="269">
          <cell r="B269" t="str">
            <v>Хлеб ржаной</v>
          </cell>
          <cell r="C269">
            <v>25</v>
          </cell>
          <cell r="D269">
            <v>1.65</v>
          </cell>
          <cell r="E269">
            <v>0.3</v>
          </cell>
          <cell r="F269">
            <v>9.9</v>
          </cell>
          <cell r="G269">
            <v>48.9</v>
          </cell>
          <cell r="H269" t="str">
            <v>-</v>
          </cell>
        </row>
        <row r="270">
          <cell r="D270">
            <v>23.61</v>
          </cell>
          <cell r="E270">
            <v>33.159999999999997</v>
          </cell>
          <cell r="F270">
            <v>83.240000000000009</v>
          </cell>
          <cell r="G270">
            <v>755.75</v>
          </cell>
        </row>
        <row r="272">
          <cell r="B272" t="str">
            <v>Закуска порционированная (помидоры свежие)</v>
          </cell>
          <cell r="C272">
            <v>100</v>
          </cell>
          <cell r="D272">
            <v>5.46</v>
          </cell>
          <cell r="E272">
            <v>10.02</v>
          </cell>
          <cell r="F272">
            <v>16.25</v>
          </cell>
          <cell r="G272">
            <v>177.02</v>
          </cell>
        </row>
        <row r="273">
          <cell r="B273" t="str">
            <v>Уха Рыбацкая  (картофель, морковь, лук репчатый, масло подсолнечное, масло сливочное, сайра)</v>
          </cell>
          <cell r="C273" t="str">
            <v>20/250</v>
          </cell>
          <cell r="D273">
            <v>11.57</v>
          </cell>
          <cell r="E273">
            <v>18.170000000000002</v>
          </cell>
          <cell r="F273">
            <v>14.32</v>
          </cell>
          <cell r="G273">
            <v>257.05</v>
          </cell>
        </row>
        <row r="274">
          <cell r="B274" t="str">
            <v>Зразы ленивые с соусом красным (говядина, яйцо, лук репч., масло раст., соль йод., молоко, батон, сухарь панир., соус красный осн.) 90/30</v>
          </cell>
          <cell r="C274">
            <v>120</v>
          </cell>
          <cell r="D274">
            <v>4.74</v>
          </cell>
          <cell r="E274">
            <v>5.32</v>
          </cell>
          <cell r="F274">
            <v>47.56</v>
          </cell>
          <cell r="G274">
            <v>247.08</v>
          </cell>
        </row>
        <row r="275">
          <cell r="B275" t="str">
            <v>Пюре овощное (картофель, морковь,  молоко, масло слив., соль йод.)</v>
          </cell>
          <cell r="C275">
            <v>180</v>
          </cell>
          <cell r="D275">
            <v>1.4</v>
          </cell>
          <cell r="E275">
            <v>0.4</v>
          </cell>
          <cell r="F275">
            <v>22.8</v>
          </cell>
          <cell r="G275">
            <v>100.4</v>
          </cell>
        </row>
        <row r="276">
          <cell r="B276" t="str">
            <v>Чай с сахаром (чай, сахар)</v>
          </cell>
          <cell r="C276">
            <v>200</v>
          </cell>
          <cell r="D276">
            <v>2.25</v>
          </cell>
          <cell r="E276">
            <v>0.3</v>
          </cell>
          <cell r="F276">
            <v>15.3</v>
          </cell>
          <cell r="G276">
            <v>72.900000000000006</v>
          </cell>
        </row>
        <row r="277">
          <cell r="B277" t="str">
            <v>Хлеб пшеничный йодированный</v>
          </cell>
          <cell r="C277">
            <v>30</v>
          </cell>
          <cell r="D277">
            <v>1.91</v>
          </cell>
          <cell r="E277">
            <v>0.35</v>
          </cell>
          <cell r="F277">
            <v>11.48</v>
          </cell>
          <cell r="G277">
            <v>56.72</v>
          </cell>
        </row>
        <row r="278">
          <cell r="D278">
            <v>27.330000000000002</v>
          </cell>
          <cell r="E278">
            <v>34.56</v>
          </cell>
          <cell r="F278">
            <v>127.71</v>
          </cell>
          <cell r="G278">
            <v>911.17000000000007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35">
          <cell r="B235" t="str">
            <v>Закуска порционированная (огурцы свежие)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4"/>
  <sheetViews>
    <sheetView showGridLines="0" tabSelected="1" topLeftCell="A31" workbookViewId="0">
      <selection activeCell="J44" sqref="J4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7" t="s">
        <v>15</v>
      </c>
      <c r="C1" s="68"/>
      <c r="D1" s="69"/>
      <c r="E1" s="1" t="s">
        <v>12</v>
      </c>
      <c r="F1" s="55"/>
      <c r="G1" s="1"/>
      <c r="H1" s="1"/>
      <c r="I1" s="1" t="s">
        <v>1</v>
      </c>
      <c r="J1" s="2">
        <v>45223</v>
      </c>
    </row>
    <row r="2" spans="1:10" ht="7.5" customHeight="1" thickBot="1" x14ac:dyDescent="0.3">
      <c r="A2" s="1"/>
      <c r="B2" s="1"/>
      <c r="C2" s="1"/>
      <c r="D2" s="1"/>
      <c r="E2" s="1"/>
      <c r="F2" s="56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8"/>
      <c r="G4" s="49"/>
      <c r="H4" s="49"/>
      <c r="I4" s="49"/>
      <c r="J4" s="49"/>
    </row>
    <row r="5" spans="1:10" ht="15.75" x14ac:dyDescent="0.25">
      <c r="A5" s="8" t="s">
        <v>10</v>
      </c>
      <c r="B5" s="9"/>
      <c r="C5" s="13">
        <f t="shared" ref="C5:C10" si="0">C14</f>
        <v>982</v>
      </c>
      <c r="D5" s="46" t="str">
        <f>[1]Лист1!B249</f>
        <v>Сыр порциями</v>
      </c>
      <c r="E5" s="12">
        <f>[1]Лист1!C249</f>
        <v>22</v>
      </c>
      <c r="F5" s="59" t="s">
        <v>31</v>
      </c>
      <c r="G5" s="13">
        <f>[1]Лист1!G249</f>
        <v>78.83</v>
      </c>
      <c r="H5" s="13">
        <f>[1]Лист1!D249</f>
        <v>5.0999999999999996</v>
      </c>
      <c r="I5" s="13">
        <f>[1]Лист1!E249</f>
        <v>6.49</v>
      </c>
      <c r="J5" s="17">
        <f>[1]Лист1!F249</f>
        <v>0</v>
      </c>
    </row>
    <row r="6" spans="1:10" ht="63" x14ac:dyDescent="0.25">
      <c r="A6" s="8"/>
      <c r="B6" s="14"/>
      <c r="C6" s="17" t="str">
        <f t="shared" si="0"/>
        <v>1069/337</v>
      </c>
      <c r="D6" s="30" t="str">
        <f>[1]Лист1!B250</f>
        <v>Котлеты  рубленные из курицы с соусом красным  (филе куриное,  лук репч., батон , сухари, соль йод, масло раст.,  соус белый)  90/30</v>
      </c>
      <c r="E6" s="16">
        <f>[1]Лист1!C250</f>
        <v>120</v>
      </c>
      <c r="F6" s="55" t="s">
        <v>32</v>
      </c>
      <c r="G6" s="17">
        <f>[1]Лист1!G250</f>
        <v>208.17</v>
      </c>
      <c r="H6" s="17">
        <f>[1]Лист1!D250</f>
        <v>17.52</v>
      </c>
      <c r="I6" s="17">
        <f>[1]Лист1!E250</f>
        <v>7.77</v>
      </c>
      <c r="J6" s="17">
        <f>[1]Лист1!F250</f>
        <v>17.04</v>
      </c>
    </row>
    <row r="7" spans="1:10" ht="31.5" x14ac:dyDescent="0.25">
      <c r="A7" s="8"/>
      <c r="B7" s="14"/>
      <c r="C7" s="17">
        <f t="shared" si="0"/>
        <v>307</v>
      </c>
      <c r="D7" s="31" t="str">
        <f>[1]Лист1!B251</f>
        <v>Макаронные изделия отварные (макаронные изделия, масло сл.)</v>
      </c>
      <c r="E7" s="16">
        <f>[1]Лист1!C251</f>
        <v>150</v>
      </c>
      <c r="F7" s="55" t="s">
        <v>33</v>
      </c>
      <c r="G7" s="17">
        <f>[1]Лист1!G251</f>
        <v>185.45</v>
      </c>
      <c r="H7" s="17">
        <f>[1]Лист1!D251</f>
        <v>5.42</v>
      </c>
      <c r="I7" s="17">
        <f>[1]Лист1!E251</f>
        <v>4.07</v>
      </c>
      <c r="J7" s="17">
        <f>[1]Лист1!F251</f>
        <v>31.08</v>
      </c>
    </row>
    <row r="8" spans="1:10" ht="15.75" x14ac:dyDescent="0.25">
      <c r="A8" s="8"/>
      <c r="B8" s="14"/>
      <c r="C8" s="17">
        <f t="shared" si="0"/>
        <v>977</v>
      </c>
      <c r="D8" s="31" t="str">
        <f>[1]Лист1!B252</f>
        <v>Чай с медом  (чай, мед, вода)</v>
      </c>
      <c r="E8" s="16" t="str">
        <f>[1]Лист1!C252</f>
        <v>200/20</v>
      </c>
      <c r="F8" s="55" t="s">
        <v>34</v>
      </c>
      <c r="G8" s="17">
        <f>[1]Лист1!G252</f>
        <v>59.04</v>
      </c>
      <c r="H8" s="17">
        <f>[1]Лист1!D252</f>
        <v>0.15</v>
      </c>
      <c r="I8" s="17">
        <f>[1]Лист1!E252</f>
        <v>0</v>
      </c>
      <c r="J8" s="17">
        <f>[1]Лист1!F252</f>
        <v>14.61</v>
      </c>
    </row>
    <row r="9" spans="1:10" ht="15.75" x14ac:dyDescent="0.25">
      <c r="A9" s="8"/>
      <c r="B9" s="14"/>
      <c r="C9" s="17" t="str">
        <f t="shared" si="0"/>
        <v>-</v>
      </c>
      <c r="D9" s="31" t="str">
        <f>[1]Лист1!B253</f>
        <v>Хлеб пшеничный йодированный</v>
      </c>
      <c r="E9" s="16">
        <f>[1]Лист1!C253</f>
        <v>28</v>
      </c>
      <c r="F9" s="55" t="s">
        <v>35</v>
      </c>
      <c r="G9" s="17">
        <f>[1]Лист1!G253</f>
        <v>68.040000000000006</v>
      </c>
      <c r="H9" s="17">
        <f>[1]Лист1!D253</f>
        <v>2.1</v>
      </c>
      <c r="I9" s="17">
        <f>[1]Лист1!E253</f>
        <v>0.28000000000000003</v>
      </c>
      <c r="J9" s="17">
        <f>[1]Лист1!F253</f>
        <v>14.28</v>
      </c>
    </row>
    <row r="10" spans="1:10" ht="15.75" x14ac:dyDescent="0.25">
      <c r="A10" s="8"/>
      <c r="B10" s="61"/>
      <c r="C10" s="55">
        <f t="shared" si="0"/>
        <v>0</v>
      </c>
      <c r="D10" s="20" t="s">
        <v>16</v>
      </c>
      <c r="E10" s="22" t="s">
        <v>28</v>
      </c>
      <c r="F10" s="22" t="s">
        <v>25</v>
      </c>
      <c r="G10" s="22">
        <f>[1]Лист1!G254</f>
        <v>599.53</v>
      </c>
      <c r="H10" s="22">
        <f>[1]Лист1!D254</f>
        <v>30.29</v>
      </c>
      <c r="I10" s="22">
        <f>[1]Лист1!E254</f>
        <v>18.61</v>
      </c>
      <c r="J10" s="22">
        <f>[1]Лист1!F254</f>
        <v>77.009999999999991</v>
      </c>
    </row>
    <row r="11" spans="1:10" ht="15.75" x14ac:dyDescent="0.25">
      <c r="A11" s="8"/>
      <c r="B11" s="35"/>
      <c r="C11" s="35"/>
      <c r="D11" s="47" t="s">
        <v>17</v>
      </c>
      <c r="E11" s="36"/>
      <c r="F11" s="36" t="s">
        <v>25</v>
      </c>
      <c r="G11" s="48"/>
      <c r="H11" s="48"/>
      <c r="I11" s="48"/>
      <c r="J11" s="21"/>
    </row>
    <row r="12" spans="1:10" ht="15.75" x14ac:dyDescent="0.25">
      <c r="A12" s="8"/>
      <c r="B12" s="26"/>
      <c r="C12" s="26"/>
      <c r="D12" s="28"/>
      <c r="E12" s="45"/>
      <c r="F12" s="45"/>
      <c r="G12" s="27"/>
      <c r="H12" s="27"/>
      <c r="I12" s="27"/>
      <c r="J12" s="53"/>
    </row>
    <row r="13" spans="1:10" ht="16.5" thickBot="1" x14ac:dyDescent="0.3">
      <c r="A13" s="23"/>
      <c r="B13" s="62"/>
      <c r="C13" s="26"/>
      <c r="D13" s="29" t="s">
        <v>20</v>
      </c>
      <c r="E13" s="27"/>
      <c r="F13" s="27"/>
      <c r="G13" s="27"/>
      <c r="H13" s="63"/>
      <c r="I13" s="63"/>
      <c r="J13" s="53"/>
    </row>
    <row r="14" spans="1:10" ht="15.75" x14ac:dyDescent="0.25">
      <c r="A14" s="8"/>
      <c r="B14" s="26"/>
      <c r="C14" s="55">
        <f>[1]Лист1!H249</f>
        <v>982</v>
      </c>
      <c r="D14" s="65" t="str">
        <f>[1]Лист1!B256</f>
        <v>Сыр порциями</v>
      </c>
      <c r="E14" s="27">
        <f>[1]Лист1!C256</f>
        <v>26</v>
      </c>
      <c r="F14" s="27" t="s">
        <v>36</v>
      </c>
      <c r="G14" s="27">
        <f>[1]Лист1!G256</f>
        <v>93.16</v>
      </c>
      <c r="H14" s="27">
        <f>[1]Лист1!D256</f>
        <v>6.03</v>
      </c>
      <c r="I14" s="27">
        <f>[1]Лист1!E256</f>
        <v>7.67</v>
      </c>
      <c r="J14" s="53">
        <f>[1]Лист1!F256</f>
        <v>0</v>
      </c>
    </row>
    <row r="15" spans="1:10" ht="63" x14ac:dyDescent="0.25">
      <c r="A15" s="25"/>
      <c r="B15" s="61"/>
      <c r="C15" s="55" t="str">
        <f>[1]Лист1!H250</f>
        <v>1069/337</v>
      </c>
      <c r="D15" s="30" t="str">
        <f>[1]Лист1!B257</f>
        <v>Котлеты  рубленные из курицы с соусом красным  (филе куриное,  лук репч., батон , сухари, соль йод, масло раст.,  соус белый)  90/30</v>
      </c>
      <c r="E15" s="66">
        <f>[1]Лист1!C257</f>
        <v>120</v>
      </c>
      <c r="F15" s="53" t="s">
        <v>32</v>
      </c>
      <c r="G15" s="53">
        <f>[1]Лист1!G257</f>
        <v>208.17</v>
      </c>
      <c r="H15" s="27">
        <f>[1]Лист1!D257</f>
        <v>17.52</v>
      </c>
      <c r="I15" s="27">
        <f>[1]Лист1!E257</f>
        <v>7.77</v>
      </c>
      <c r="J15" s="53">
        <f>[1]Лист1!F257</f>
        <v>17.04</v>
      </c>
    </row>
    <row r="16" spans="1:10" ht="31.5" x14ac:dyDescent="0.25">
      <c r="A16" s="25"/>
      <c r="B16" s="61"/>
      <c r="C16" s="50">
        <f>[1]Лист1!H251</f>
        <v>307</v>
      </c>
      <c r="D16" s="30" t="str">
        <f>[1]Лист1!B258</f>
        <v>Макаронные изделия отварные (макаронные изделия, масло сл.)</v>
      </c>
      <c r="E16" s="53">
        <f>[1]Лист1!C258</f>
        <v>190</v>
      </c>
      <c r="F16" s="53" t="s">
        <v>37</v>
      </c>
      <c r="G16" s="53">
        <f>[1]Лист1!G258</f>
        <v>234.9</v>
      </c>
      <c r="H16" s="27">
        <f>[1]Лист1!D258</f>
        <v>6.86</v>
      </c>
      <c r="I16" s="27">
        <f>[1]Лист1!E258</f>
        <v>5.15</v>
      </c>
      <c r="J16" s="53">
        <f>[1]Лист1!F258</f>
        <v>40.28</v>
      </c>
    </row>
    <row r="17" spans="1:10" ht="15.75" x14ac:dyDescent="0.25">
      <c r="A17" s="25"/>
      <c r="B17" s="61"/>
      <c r="C17" s="50">
        <f>[1]Лист1!H252</f>
        <v>977</v>
      </c>
      <c r="D17" s="30" t="str">
        <f>[1]Лист1!B259</f>
        <v>Чай с медом  (чай, мед, вода)</v>
      </c>
      <c r="E17" s="53" t="str">
        <f>[1]Лист1!C259</f>
        <v>200/20</v>
      </c>
      <c r="F17" s="53" t="s">
        <v>34</v>
      </c>
      <c r="G17" s="53">
        <f>[1]Лист1!G259</f>
        <v>59.04</v>
      </c>
      <c r="H17" s="27">
        <f>[1]Лист1!D259</f>
        <v>0.15</v>
      </c>
      <c r="I17" s="27">
        <f>[1]Лист1!E259</f>
        <v>0</v>
      </c>
      <c r="J17" s="53">
        <f>[1]Лист1!F259</f>
        <v>14.61</v>
      </c>
    </row>
    <row r="18" spans="1:10" ht="15.75" x14ac:dyDescent="0.25">
      <c r="A18" s="25"/>
      <c r="B18" s="61"/>
      <c r="C18" s="50" t="str">
        <f>[1]Лист1!H253</f>
        <v>-</v>
      </c>
      <c r="D18" s="31" t="str">
        <f>[1]Лист1!B260</f>
        <v>Хлеб пшеничный йодированный</v>
      </c>
      <c r="E18" s="53">
        <f>[1]Лист1!C260</f>
        <v>32</v>
      </c>
      <c r="F18" s="53" t="s">
        <v>38</v>
      </c>
      <c r="G18" s="53">
        <f>[1]Лист1!G260</f>
        <v>77.760000000000005</v>
      </c>
      <c r="H18" s="27">
        <f>[1]Лист1!D260</f>
        <v>2.4</v>
      </c>
      <c r="I18" s="27">
        <f>[1]Лист1!E260</f>
        <v>0.32</v>
      </c>
      <c r="J18" s="53">
        <f>[1]Лист1!F260</f>
        <v>16.32</v>
      </c>
    </row>
    <row r="19" spans="1:10" ht="16.5" thickBot="1" x14ac:dyDescent="0.3">
      <c r="A19" s="25"/>
      <c r="B19" s="62"/>
      <c r="C19" s="50">
        <f>[1]Лист1!H254</f>
        <v>0</v>
      </c>
      <c r="D19" s="28" t="s">
        <v>16</v>
      </c>
      <c r="E19" s="54" t="s">
        <v>29</v>
      </c>
      <c r="F19" s="54" t="s">
        <v>18</v>
      </c>
      <c r="G19" s="54">
        <f>[1]Лист1!G261</f>
        <v>673.03</v>
      </c>
      <c r="H19" s="45">
        <f>[1]Лист1!D261</f>
        <v>32.96</v>
      </c>
      <c r="I19" s="45">
        <f>[1]Лист1!E261</f>
        <v>20.91</v>
      </c>
      <c r="J19" s="54">
        <f>[1]Лист1!F261</f>
        <v>88.25</v>
      </c>
    </row>
    <row r="20" spans="1:10" ht="15.75" x14ac:dyDescent="0.25">
      <c r="A20" s="25"/>
      <c r="B20" s="61"/>
      <c r="C20" s="26"/>
      <c r="D20" s="28" t="s">
        <v>17</v>
      </c>
      <c r="E20" s="53"/>
      <c r="F20" s="54" t="s">
        <v>18</v>
      </c>
      <c r="G20" s="54"/>
      <c r="H20" s="45"/>
      <c r="I20" s="45"/>
      <c r="J20" s="54"/>
    </row>
    <row r="21" spans="1:10" ht="15.75" x14ac:dyDescent="0.25">
      <c r="A21" s="25"/>
      <c r="B21" s="61"/>
      <c r="C21" s="26"/>
      <c r="D21" s="29" t="s">
        <v>21</v>
      </c>
      <c r="E21" s="53"/>
      <c r="F21" s="53"/>
      <c r="G21" s="53"/>
      <c r="H21" s="27"/>
      <c r="I21" s="27"/>
      <c r="J21" s="53"/>
    </row>
    <row r="22" spans="1:10" ht="31.5" x14ac:dyDescent="0.25">
      <c r="A22" s="25"/>
      <c r="B22" s="61"/>
      <c r="C22" s="26">
        <f>[1]Лист1!H263</f>
        <v>982</v>
      </c>
      <c r="D22" s="30" t="str">
        <f>[1]Лист1!B263</f>
        <v>Закуска порционированная (помидоры свежие)</v>
      </c>
      <c r="E22" s="53">
        <f>[1]Лист1!C263</f>
        <v>60</v>
      </c>
      <c r="F22" s="53" t="s">
        <v>39</v>
      </c>
      <c r="G22" s="53">
        <f>[1]Лист1!G263</f>
        <v>12.84</v>
      </c>
      <c r="H22" s="27">
        <f>[1]Лист1!D263</f>
        <v>0.66</v>
      </c>
      <c r="I22" s="27">
        <f>[1]Лист1!E263</f>
        <v>0.12</v>
      </c>
      <c r="J22" s="53">
        <f>[1]Лист1!F263</f>
        <v>2.2799999999999998</v>
      </c>
    </row>
    <row r="23" spans="1:10" ht="47.25" x14ac:dyDescent="0.25">
      <c r="A23" s="25"/>
      <c r="B23" s="35"/>
      <c r="C23" s="26">
        <f>[1]Лист1!H264</f>
        <v>17</v>
      </c>
      <c r="D23" s="30" t="str">
        <f>[1]Лист1!B264</f>
        <v>Уха Рыбацкая (картофель, морковь, лук репчатый, масло подсолнечное, масло сливочное, сайра)</v>
      </c>
      <c r="E23" s="53" t="str">
        <f>[1]Лист1!C264</f>
        <v>20/200</v>
      </c>
      <c r="F23" s="53" t="s">
        <v>40</v>
      </c>
      <c r="G23" s="53">
        <f>[1]Лист1!G264</f>
        <v>151.62</v>
      </c>
      <c r="H23" s="27">
        <f>[1]Лист1!D264</f>
        <v>4.37</v>
      </c>
      <c r="I23" s="27">
        <f>[1]Лист1!E264</f>
        <v>8.02</v>
      </c>
      <c r="J23" s="53">
        <f>[1]Лист1!F264</f>
        <v>13</v>
      </c>
    </row>
    <row r="24" spans="1:10" ht="63" x14ac:dyDescent="0.25">
      <c r="A24" s="25"/>
      <c r="B24" s="26"/>
      <c r="C24" s="26" t="str">
        <f>[1]Лист1!H265</f>
        <v>1042/337</v>
      </c>
      <c r="D24" s="15" t="str">
        <f>[1]Лист1!B265</f>
        <v>Зразы ленивые с соусом красным (говядина, яйцо, лук репч., масло раст., соль йод., молоко, батон, сухарь панир., соус красный осн.) 90/30</v>
      </c>
      <c r="E24" s="53">
        <f>[1]Лист1!C265</f>
        <v>120</v>
      </c>
      <c r="F24" s="53" t="s">
        <v>41</v>
      </c>
      <c r="G24" s="53">
        <f>[1]Лист1!G265</f>
        <v>287.05</v>
      </c>
      <c r="H24" s="27">
        <f>[1]Лист1!D265</f>
        <v>11.57</v>
      </c>
      <c r="I24" s="27">
        <f>[1]Лист1!E265</f>
        <v>18.170000000000002</v>
      </c>
      <c r="J24" s="53">
        <f>[1]Лист1!F265</f>
        <v>14.32</v>
      </c>
    </row>
    <row r="25" spans="1:10" ht="32.25" thickBot="1" x14ac:dyDescent="0.3">
      <c r="A25" s="25"/>
      <c r="B25" s="62"/>
      <c r="C25" s="26">
        <f>[1]Лист1!H266</f>
        <v>867</v>
      </c>
      <c r="D25" s="31" t="str">
        <f>[1]Лист1!B266</f>
        <v>Пюре овощное (картофель, морковь,  молоко, масло слив., соль йод.)</v>
      </c>
      <c r="E25" s="53">
        <f>[1]Лист1!C266</f>
        <v>160</v>
      </c>
      <c r="F25" s="53" t="s">
        <v>42</v>
      </c>
      <c r="G25" s="53">
        <f>[1]Лист1!G266</f>
        <v>148.55000000000001</v>
      </c>
      <c r="H25" s="27">
        <f>[1]Лист1!D266</f>
        <v>3.18</v>
      </c>
      <c r="I25" s="27">
        <f>[1]Лист1!E266</f>
        <v>6.26</v>
      </c>
      <c r="J25" s="53">
        <f>[1]Лист1!F266</f>
        <v>19.87</v>
      </c>
    </row>
    <row r="26" spans="1:10" ht="15.75" x14ac:dyDescent="0.25">
      <c r="A26" s="25"/>
      <c r="B26" s="26"/>
      <c r="C26" s="26">
        <f>[1]Лист1!H267</f>
        <v>663</v>
      </c>
      <c r="D26" s="31" t="str">
        <f>[1]Лист1!B267</f>
        <v>Чай с сахаром (чай, сахар)</v>
      </c>
      <c r="E26" s="53">
        <f>[1]Лист1!C267</f>
        <v>200</v>
      </c>
      <c r="F26" s="53" t="s">
        <v>43</v>
      </c>
      <c r="G26" s="53">
        <f>[1]Лист1!G267</f>
        <v>36.32</v>
      </c>
      <c r="H26" s="27">
        <f>[1]Лист1!D267</f>
        <v>0</v>
      </c>
      <c r="I26" s="27">
        <f>[1]Лист1!E267</f>
        <v>0</v>
      </c>
      <c r="J26" s="53">
        <f>[1]Лист1!F267</f>
        <v>9.08</v>
      </c>
    </row>
    <row r="27" spans="1:10" ht="15.75" x14ac:dyDescent="0.25">
      <c r="A27" s="25"/>
      <c r="B27" s="26"/>
      <c r="C27" s="26" t="str">
        <f>[1]Лист1!H268</f>
        <v>-</v>
      </c>
      <c r="D27" s="31" t="str">
        <f>[1]Лист1!B268</f>
        <v>Хлеб пшеничный йодированный</v>
      </c>
      <c r="E27" s="53">
        <f>[1]Лист1!C268</f>
        <v>29</v>
      </c>
      <c r="F27" s="53" t="s">
        <v>44</v>
      </c>
      <c r="G27" s="53">
        <f>[1]Лист1!G268</f>
        <v>70.47</v>
      </c>
      <c r="H27" s="27">
        <f>[1]Лист1!D268</f>
        <v>2.1800000000000002</v>
      </c>
      <c r="I27" s="27">
        <f>[1]Лист1!E268</f>
        <v>0.28999999999999998</v>
      </c>
      <c r="J27" s="53">
        <f>[1]Лист1!F268</f>
        <v>14.79</v>
      </c>
    </row>
    <row r="28" spans="1:10" ht="15.75" x14ac:dyDescent="0.25">
      <c r="A28" s="25"/>
      <c r="B28" s="61"/>
      <c r="C28" s="26" t="str">
        <f>[1]Лист1!H269</f>
        <v>-</v>
      </c>
      <c r="D28" s="31" t="str">
        <f>[1]Лист1!B269</f>
        <v>Хлеб ржаной</v>
      </c>
      <c r="E28" s="53">
        <f>[1]Лист1!C269</f>
        <v>25</v>
      </c>
      <c r="F28" s="53" t="s">
        <v>45</v>
      </c>
      <c r="G28" s="53">
        <f>[1]Лист1!G269</f>
        <v>48.9</v>
      </c>
      <c r="H28" s="27">
        <f>[1]Лист1!D269</f>
        <v>1.65</v>
      </c>
      <c r="I28" s="27">
        <f>[1]Лист1!E269</f>
        <v>0.3</v>
      </c>
      <c r="J28" s="53">
        <f>[1]Лист1!F269</f>
        <v>9.9</v>
      </c>
    </row>
    <row r="29" spans="1:10" ht="15.75" x14ac:dyDescent="0.25">
      <c r="A29" s="25"/>
      <c r="B29" s="35"/>
      <c r="C29" s="26">
        <f>[1]Лист1!H270</f>
        <v>0</v>
      </c>
      <c r="D29" s="32" t="s">
        <v>16</v>
      </c>
      <c r="E29" s="54" t="s">
        <v>30</v>
      </c>
      <c r="F29" s="54" t="s">
        <v>24</v>
      </c>
      <c r="G29" s="54">
        <f>[1]Лист1!G270</f>
        <v>755.75</v>
      </c>
      <c r="H29" s="45">
        <f>[1]Лист1!D270</f>
        <v>23.61</v>
      </c>
      <c r="I29" s="45">
        <f>[1]Лист1!E270</f>
        <v>33.159999999999997</v>
      </c>
      <c r="J29" s="54">
        <f>[1]Лист1!F270</f>
        <v>83.240000000000009</v>
      </c>
    </row>
    <row r="30" spans="1:10" ht="16.5" thickBot="1" x14ac:dyDescent="0.3">
      <c r="A30" s="25"/>
      <c r="B30" s="26"/>
      <c r="C30" s="26"/>
      <c r="D30" s="33" t="s">
        <v>17</v>
      </c>
      <c r="E30" s="53"/>
      <c r="F30" s="54" t="s">
        <v>24</v>
      </c>
      <c r="G30" s="53"/>
      <c r="H30" s="27"/>
      <c r="I30" s="27"/>
      <c r="J30" s="53"/>
    </row>
    <row r="31" spans="1:10" ht="16.5" thickBot="1" x14ac:dyDescent="0.3">
      <c r="A31" s="25"/>
      <c r="B31" s="62"/>
      <c r="C31" s="26"/>
      <c r="D31" s="29" t="s">
        <v>22</v>
      </c>
      <c r="E31" s="53"/>
      <c r="F31" s="53"/>
      <c r="G31" s="53"/>
      <c r="H31" s="27"/>
      <c r="I31" s="27"/>
      <c r="J31" s="53"/>
    </row>
    <row r="32" spans="1:10" ht="31.5" x14ac:dyDescent="0.25">
      <c r="A32" s="8" t="s">
        <v>11</v>
      </c>
      <c r="B32" s="61"/>
      <c r="C32" s="15">
        <f t="shared" ref="C32:C36" si="1">C22</f>
        <v>982</v>
      </c>
      <c r="D32" s="30" t="str">
        <f>[1]Лист1!B272</f>
        <v>Закуска порционированная (помидоры свежие)</v>
      </c>
      <c r="E32" s="51">
        <f>[1]Лист1!C272</f>
        <v>100</v>
      </c>
      <c r="F32" s="60" t="s">
        <v>46</v>
      </c>
      <c r="G32" s="52">
        <f>[1]Лист1!G272</f>
        <v>177.02</v>
      </c>
      <c r="H32" s="19">
        <f>[1]Лист1!D272</f>
        <v>5.46</v>
      </c>
      <c r="I32" s="19">
        <f>[1]Лист1!E272</f>
        <v>10.02</v>
      </c>
      <c r="J32" s="19">
        <f>[1]Лист1!F272</f>
        <v>16.25</v>
      </c>
    </row>
    <row r="33" spans="1:10" ht="47.25" x14ac:dyDescent="0.25">
      <c r="A33" s="8"/>
      <c r="B33" s="14"/>
      <c r="C33" s="15">
        <f t="shared" si="1"/>
        <v>17</v>
      </c>
      <c r="D33" s="30" t="str">
        <f>[1]Лист1!B273</f>
        <v>Уха Рыбацкая  (картофель, морковь, лук репчатый, масло подсолнечное, масло сливочное, сайра)</v>
      </c>
      <c r="E33" s="16" t="str">
        <f>[1]Лист1!C273</f>
        <v>20/250</v>
      </c>
      <c r="F33" s="53" t="s">
        <v>47</v>
      </c>
      <c r="G33" s="17">
        <f>[1]Лист1!G273</f>
        <v>257.05</v>
      </c>
      <c r="H33" s="17">
        <f>[1]Лист1!D273</f>
        <v>11.57</v>
      </c>
      <c r="I33" s="17">
        <f>[1]Лист1!E273</f>
        <v>18.170000000000002</v>
      </c>
      <c r="J33" s="17">
        <f>[1]Лист1!F273</f>
        <v>14.32</v>
      </c>
    </row>
    <row r="34" spans="1:10" ht="63" x14ac:dyDescent="0.25">
      <c r="A34" s="8"/>
      <c r="B34" s="14"/>
      <c r="C34" s="34" t="str">
        <f t="shared" si="1"/>
        <v>1042/337</v>
      </c>
      <c r="D34" s="15" t="str">
        <f>[1]Лист1!B274</f>
        <v>Зразы ленивые с соусом красным (говядина, яйцо, лук репч., масло раст., соль йод., молоко, батон, сухарь панир., соус красный осн.) 90/30</v>
      </c>
      <c r="E34" s="16">
        <f>[1]Лист1!C274</f>
        <v>120</v>
      </c>
      <c r="F34" s="53" t="s">
        <v>41</v>
      </c>
      <c r="G34" s="17">
        <f>[1]Лист1!G274</f>
        <v>247.08</v>
      </c>
      <c r="H34" s="17">
        <f>[1]Лист1!D274</f>
        <v>4.74</v>
      </c>
      <c r="I34" s="17">
        <f>[1]Лист1!E274</f>
        <v>5.32</v>
      </c>
      <c r="J34" s="17">
        <f>[1]Лист1!F274</f>
        <v>47.56</v>
      </c>
    </row>
    <row r="35" spans="1:10" ht="31.5" x14ac:dyDescent="0.25">
      <c r="A35" s="8"/>
      <c r="B35" s="14"/>
      <c r="C35" s="15">
        <f t="shared" si="1"/>
        <v>867</v>
      </c>
      <c r="D35" s="31" t="str">
        <f>[1]Лист1!B275</f>
        <v>Пюре овощное (картофель, морковь,  молоко, масло слив., соль йод.)</v>
      </c>
      <c r="E35" s="18">
        <f>[1]Лист1!C275</f>
        <v>180</v>
      </c>
      <c r="F35" s="53" t="s">
        <v>48</v>
      </c>
      <c r="G35" s="17">
        <f>[1]Лист1!G275</f>
        <v>100.4</v>
      </c>
      <c r="H35" s="17">
        <f>[1]Лист1!D275</f>
        <v>1.4</v>
      </c>
      <c r="I35" s="17">
        <f>[1]Лист1!E275</f>
        <v>0.4</v>
      </c>
      <c r="J35" s="17">
        <f>[1]Лист1!F275</f>
        <v>22.8</v>
      </c>
    </row>
    <row r="36" spans="1:10" ht="15.75" x14ac:dyDescent="0.25">
      <c r="A36" s="8"/>
      <c r="B36" s="14"/>
      <c r="C36" s="15">
        <f t="shared" si="1"/>
        <v>663</v>
      </c>
      <c r="D36" s="31" t="str">
        <f>[1]Лист1!B276</f>
        <v>Чай с сахаром (чай, сахар)</v>
      </c>
      <c r="E36" s="18">
        <f>[1]Лист1!C276</f>
        <v>200</v>
      </c>
      <c r="F36" s="53" t="s">
        <v>43</v>
      </c>
      <c r="G36" s="17">
        <f>[1]Лист1!G276</f>
        <v>72.900000000000006</v>
      </c>
      <c r="H36" s="17">
        <f>[1]Лист1!D276</f>
        <v>2.25</v>
      </c>
      <c r="I36" s="17">
        <f>[1]Лист1!E276</f>
        <v>0.3</v>
      </c>
      <c r="J36" s="17">
        <f>[1]Лист1!F276</f>
        <v>15.3</v>
      </c>
    </row>
    <row r="37" spans="1:10" ht="15.75" x14ac:dyDescent="0.25">
      <c r="A37" s="8"/>
      <c r="B37" s="14"/>
      <c r="C37" s="15"/>
      <c r="D37" s="31" t="str">
        <f>[1]Лист1!B277</f>
        <v>Хлеб пшеничный йодированный</v>
      </c>
      <c r="E37" s="18">
        <f>[1]Лист1!C277</f>
        <v>30</v>
      </c>
      <c r="F37" s="53" t="s">
        <v>44</v>
      </c>
      <c r="G37" s="17">
        <f>[1]Лист1!G277</f>
        <v>56.72</v>
      </c>
      <c r="H37" s="17">
        <f>[1]Лист1!D277</f>
        <v>1.91</v>
      </c>
      <c r="I37" s="17">
        <f>[1]Лист1!E277</f>
        <v>0.35</v>
      </c>
      <c r="J37" s="17">
        <f>[1]Лист1!F277</f>
        <v>11.48</v>
      </c>
    </row>
    <row r="38" spans="1:10" ht="15.75" x14ac:dyDescent="0.25">
      <c r="A38" s="8"/>
      <c r="B38" s="35"/>
      <c r="C38" s="35">
        <f>[2]Лист1!H227</f>
        <v>0</v>
      </c>
      <c r="D38" s="32" t="s">
        <v>16</v>
      </c>
      <c r="E38" s="36" t="s">
        <v>49</v>
      </c>
      <c r="F38" s="36" t="s">
        <v>27</v>
      </c>
      <c r="G38" s="36">
        <f>[1]Лист1!G278</f>
        <v>911.17000000000007</v>
      </c>
      <c r="H38" s="36">
        <f>[1]Лист1!D278</f>
        <v>27.330000000000002</v>
      </c>
      <c r="I38" s="36">
        <f>[1]Лист1!E278</f>
        <v>34.56</v>
      </c>
      <c r="J38" s="37">
        <f>[1]Лист1!F278</f>
        <v>127.71</v>
      </c>
    </row>
    <row r="39" spans="1:10" ht="16.5" thickBot="1" x14ac:dyDescent="0.3">
      <c r="A39" s="23"/>
      <c r="B39" s="24"/>
      <c r="C39" s="24"/>
      <c r="D39" s="33" t="s">
        <v>17</v>
      </c>
      <c r="E39" s="38"/>
      <c r="F39" s="39">
        <v>120</v>
      </c>
      <c r="G39" s="40"/>
      <c r="H39" s="40"/>
      <c r="I39" s="40"/>
      <c r="J39" s="41"/>
    </row>
    <row r="40" spans="1:10" ht="15.75" x14ac:dyDescent="0.25">
      <c r="A40" s="6"/>
      <c r="B40" s="6"/>
      <c r="C40" s="6"/>
      <c r="D40" s="7" t="s">
        <v>23</v>
      </c>
      <c r="E40" s="6"/>
      <c r="F40" s="58"/>
      <c r="G40" s="6"/>
      <c r="H40" s="6"/>
      <c r="I40" s="6"/>
      <c r="J40" s="6"/>
    </row>
    <row r="41" spans="1:10" ht="47.25" x14ac:dyDescent="0.25">
      <c r="A41" s="8" t="s">
        <v>10</v>
      </c>
      <c r="B41" s="9"/>
      <c r="C41" s="10">
        <v>60</v>
      </c>
      <c r="D41" s="11" t="s">
        <v>50</v>
      </c>
      <c r="E41" s="12" t="s">
        <v>51</v>
      </c>
      <c r="F41" s="59" t="s">
        <v>52</v>
      </c>
      <c r="G41" s="13" t="s">
        <v>60</v>
      </c>
      <c r="H41" s="13" t="s">
        <v>64</v>
      </c>
      <c r="I41" s="13" t="s">
        <v>68</v>
      </c>
      <c r="J41" s="13" t="s">
        <v>72</v>
      </c>
    </row>
    <row r="42" spans="1:10" ht="15.75" x14ac:dyDescent="0.25">
      <c r="A42" s="8"/>
      <c r="B42" s="9"/>
      <c r="C42" s="10">
        <v>663</v>
      </c>
      <c r="D42" s="11" t="s">
        <v>53</v>
      </c>
      <c r="E42" s="12" t="s">
        <v>54</v>
      </c>
      <c r="F42" s="59" t="s">
        <v>55</v>
      </c>
      <c r="G42" s="13" t="s">
        <v>61</v>
      </c>
      <c r="H42" s="13" t="s">
        <v>65</v>
      </c>
      <c r="I42" s="13" t="s">
        <v>69</v>
      </c>
      <c r="J42" s="13" t="s">
        <v>73</v>
      </c>
    </row>
    <row r="43" spans="1:10" ht="31.5" x14ac:dyDescent="0.25">
      <c r="A43" s="8"/>
      <c r="B43" s="9"/>
      <c r="C43" s="10"/>
      <c r="D43" s="11" t="s">
        <v>56</v>
      </c>
      <c r="E43" s="12" t="s">
        <v>57</v>
      </c>
      <c r="F43" s="59" t="s">
        <v>58</v>
      </c>
      <c r="G43" s="13" t="s">
        <v>62</v>
      </c>
      <c r="H43" s="13" t="s">
        <v>66</v>
      </c>
      <c r="I43" s="13" t="s">
        <v>70</v>
      </c>
      <c r="J43" s="13" t="s">
        <v>74</v>
      </c>
    </row>
    <row r="44" spans="1:10" ht="15.75" x14ac:dyDescent="0.25">
      <c r="A44" s="8"/>
      <c r="B44" s="14"/>
      <c r="C44" s="15"/>
      <c r="D44" s="42" t="s">
        <v>16</v>
      </c>
      <c r="E44" s="43" t="s">
        <v>59</v>
      </c>
      <c r="F44" s="64" t="s">
        <v>26</v>
      </c>
      <c r="G44" s="44" t="s">
        <v>63</v>
      </c>
      <c r="H44" s="44" t="s">
        <v>67</v>
      </c>
      <c r="I44" s="44" t="s">
        <v>71</v>
      </c>
      <c r="J44" s="44" t="s"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2023-10-19T06:23:01Z</dcterms:modified>
</cp:coreProperties>
</file>