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ПИТАНИЕ 2023-2024\МЕНЮ октябрь 2023\меню с 23-27 октября\"/>
    </mc:Choice>
  </mc:AlternateContent>
  <xr:revisionPtr revIDLastSave="0" documentId="13_ncr:1_{4EB7FD7F-C65F-4665-8313-EC1BBAAB88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3" i="1"/>
  <c r="C34" i="1"/>
  <c r="C35" i="1"/>
  <c r="G32" i="1"/>
  <c r="G33" i="1"/>
  <c r="G34" i="1"/>
  <c r="G35" i="1"/>
  <c r="G36" i="1"/>
  <c r="G37" i="1"/>
  <c r="G38" i="1"/>
  <c r="G39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C22" i="1"/>
  <c r="C23" i="1"/>
  <c r="C24" i="1"/>
  <c r="C25" i="1"/>
  <c r="C26" i="1"/>
  <c r="G22" i="1"/>
  <c r="G23" i="1"/>
  <c r="G24" i="1"/>
  <c r="G25" i="1"/>
  <c r="G26" i="1"/>
  <c r="G27" i="1"/>
  <c r="G28" i="1"/>
  <c r="G29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C14" i="1"/>
  <c r="C15" i="1"/>
  <c r="C16" i="1"/>
  <c r="C17" i="1"/>
  <c r="G14" i="1"/>
  <c r="G15" i="1"/>
  <c r="G16" i="1"/>
  <c r="G17" i="1"/>
  <c r="G18" i="1"/>
  <c r="G19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D14" i="1"/>
  <c r="E14" i="1"/>
  <c r="D15" i="1"/>
  <c r="E15" i="1"/>
  <c r="D16" i="1"/>
  <c r="E16" i="1"/>
  <c r="D17" i="1"/>
  <c r="E17" i="1"/>
  <c r="D18" i="1"/>
  <c r="E18" i="1"/>
  <c r="C5" i="1"/>
  <c r="C6" i="1"/>
  <c r="C7" i="1"/>
  <c r="C8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5" i="1"/>
  <c r="E5" i="1"/>
  <c r="D6" i="1"/>
  <c r="E6" i="1"/>
  <c r="D7" i="1"/>
  <c r="E7" i="1"/>
  <c r="D8" i="1"/>
  <c r="E8" i="1"/>
  <c r="D9" i="1"/>
  <c r="E9" i="1"/>
  <c r="C29" i="1"/>
  <c r="C10" i="1"/>
  <c r="C39" i="1"/>
</calcChain>
</file>

<file path=xl/sharedStrings.xml><?xml version="1.0" encoding="utf-8"?>
<sst xmlns="http://schemas.openxmlformats.org/spreadsheetml/2006/main" count="93" uniqueCount="77">
  <si>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</si>
  <si>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</si>
  <si>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</si>
  <si>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</si>
  <si>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</si>
  <si>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</si>
  <si>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</si>
  <si>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</si>
  <si>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</si>
  <si>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</si>
  <si>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</si>
  <si>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</si>
  <si>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</si>
  <si>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</si>
  <si>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</si>
  <si>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</si>
  <si>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</si>
  <si>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</si>
  <si>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</si>
  <si>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</si>
  <si>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</si>
  <si>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</si>
  <si>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</si>
  <si>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</si>
  <si>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</si>
  <si>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</si>
  <si>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60,00</t>
  </si>
  <si>
    <t>120,00</t>
  </si>
  <si>
    <t>652</t>
  </si>
  <si>
    <t>731</t>
  </si>
  <si>
    <t>888</t>
  </si>
  <si>
    <t>1007</t>
  </si>
  <si>
    <t>33,10</t>
  </si>
  <si>
    <t>12,53</t>
  </si>
  <si>
    <t>12,85</t>
  </si>
  <si>
    <t>2,33</t>
  </si>
  <si>
    <t>24,19</t>
  </si>
  <si>
    <t>33,95</t>
  </si>
  <si>
    <t>16,71</t>
  </si>
  <si>
    <t>2,30</t>
  </si>
  <si>
    <t>15,75</t>
  </si>
  <si>
    <t>52,30</t>
  </si>
  <si>
    <t>6,52</t>
  </si>
  <si>
    <t>5,44</t>
  </si>
  <si>
    <t>1,84</t>
  </si>
  <si>
    <t>1,17</t>
  </si>
  <si>
    <t>21,98</t>
  </si>
  <si>
    <t>22,33</t>
  </si>
  <si>
    <t>57,06</t>
  </si>
  <si>
    <t>8,70</t>
  </si>
  <si>
    <t>23,46</t>
  </si>
  <si>
    <t>Кекс столичный (кондитерский цех)</t>
  </si>
  <si>
    <t>60</t>
  </si>
  <si>
    <t>25,00</t>
  </si>
  <si>
    <t>180</t>
  </si>
  <si>
    <t>200</t>
  </si>
  <si>
    <t>420</t>
  </si>
  <si>
    <t>5,00</t>
  </si>
  <si>
    <t>30,00</t>
  </si>
  <si>
    <t>Чай с молоком (чай, молоко)</t>
  </si>
  <si>
    <t>Напиток овсяный в п/у</t>
  </si>
  <si>
    <t>156,40</t>
  </si>
  <si>
    <t>24,02</t>
  </si>
  <si>
    <t>140,00</t>
  </si>
  <si>
    <t>447,02</t>
  </si>
  <si>
    <t>2,85</t>
  </si>
  <si>
    <t>1,22</t>
  </si>
  <si>
    <t>2,00</t>
  </si>
  <si>
    <t>6,82</t>
  </si>
  <si>
    <t>9,00</t>
  </si>
  <si>
    <t>1,27</t>
  </si>
  <si>
    <t>6,40</t>
  </si>
  <si>
    <t>21,27</t>
  </si>
  <si>
    <t>23,00</t>
  </si>
  <si>
    <t>1,93</t>
  </si>
  <si>
    <t>19,00</t>
  </si>
  <si>
    <t>57,43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</si>
</sst>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&#1089;%2016.10&#1087;&#1086;%2027.10-%20&#1054;&#1082;&#1090;&#1073;&#1088;&#1100;&#1089;&#1082;&#1080;&#1081;%20&#1088;&#1072;&#1081;&#1086;&#1085;%20&#1049;&#1086;&#1075;&#1091;&#1088;&#109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5;&#1048;&#1058;&#1040;&#1053;&#1048;&#1045;%202023-2024/&#1052;&#1045;&#1053;&#1070;%20&#1086;&#1082;&#1090;&#1103;&#1073;&#1088;&#1100;%202023/&#1084;&#1077;&#1085;&#1102;%20&#1089;%202%20&#1087;&#1086;%206%20&#1086;&#1082;&#1090;&#1103;&#1073;&#1088;&#1103;%202023/&#1084;&#1077;&#1085;&#1102;%20&#1089;%2002.10%20&#1087;&#1086;%2013.10%20&#1049;&#1054;&#1043;&#1059;&#1056;&#1058;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326">
          <cell r="B326" t="str">
            <v>Сеченники «Посольские»   (филе минтай, яйцо, крупа манная, сухари панировочные,  молоко,  яйцо, масло слив.соль йод.) 90</v>
          </cell>
          <cell r="C326">
            <v>90</v>
          </cell>
          <cell r="D326">
            <v>13.88</v>
          </cell>
          <cell r="E326">
            <v>9.25</v>
          </cell>
          <cell r="F326">
            <v>7.85</v>
          </cell>
          <cell r="G326">
            <v>170.17</v>
          </cell>
          <cell r="H326">
            <v>1062</v>
          </cell>
        </row>
        <row r="327">
          <cell r="B327" t="str">
            <v>Пюре картофельное (картофель, молоко, масло слив., соль йод.)</v>
          </cell>
          <cell r="C327">
            <v>150</v>
          </cell>
          <cell r="D327">
            <v>3.09</v>
          </cell>
          <cell r="E327">
            <v>4.47</v>
          </cell>
          <cell r="F327">
            <v>20.100000000000001</v>
          </cell>
          <cell r="G327">
            <v>132.99</v>
          </cell>
          <cell r="H327">
            <v>371</v>
          </cell>
        </row>
        <row r="328">
          <cell r="B328" t="str">
            <v>Напиток из облепихи протертой с сахаром (облепиха, протертая с сахаром, сахар-песок)</v>
          </cell>
          <cell r="C328">
            <v>200</v>
          </cell>
          <cell r="D328">
            <v>0.25</v>
          </cell>
          <cell r="E328">
            <v>1.1100000000000001</v>
          </cell>
          <cell r="F328">
            <v>18.670000000000002</v>
          </cell>
          <cell r="G328">
            <v>85.67</v>
          </cell>
          <cell r="H328">
            <v>904</v>
          </cell>
        </row>
        <row r="329">
          <cell r="B329" t="str">
            <v>Хлеб пшеничный йодированный</v>
          </cell>
          <cell r="C329">
            <v>32</v>
          </cell>
          <cell r="D329">
            <v>2.4</v>
          </cell>
          <cell r="E329">
            <v>0.32</v>
          </cell>
          <cell r="F329">
            <v>16.32</v>
          </cell>
          <cell r="G329">
            <v>77.760000000000005</v>
          </cell>
          <cell r="H329" t="str">
            <v>-</v>
          </cell>
        </row>
        <row r="330">
          <cell r="B330" t="str">
            <v>Йогурт питьевой в п/у 1 шт</v>
          </cell>
          <cell r="C330">
            <v>180</v>
          </cell>
          <cell r="D330">
            <v>10</v>
          </cell>
          <cell r="E330">
            <v>6.4</v>
          </cell>
          <cell r="F330">
            <v>7</v>
          </cell>
          <cell r="G330">
            <v>125.6</v>
          </cell>
        </row>
        <row r="331">
          <cell r="D331">
            <v>29.619999999999997</v>
          </cell>
          <cell r="E331">
            <v>21.549999999999997</v>
          </cell>
          <cell r="F331">
            <v>69.94</v>
          </cell>
          <cell r="G331">
            <v>592.18999999999994</v>
          </cell>
        </row>
        <row r="333">
          <cell r="B333" t="str">
            <v>Сеченники «Посольские» с соусом красным (филе минтай, яйцо, крупа манная, сухари панировочные,  молоко,  яйцо, масло слив.соль йод., соус красный) 90/30</v>
          </cell>
          <cell r="C333">
            <v>120</v>
          </cell>
          <cell r="D333">
            <v>15.26</v>
          </cell>
          <cell r="E333">
            <v>10.91</v>
          </cell>
          <cell r="F333">
            <v>9.2899999999999991</v>
          </cell>
          <cell r="G333">
            <v>196.41</v>
          </cell>
          <cell r="H333" t="str">
            <v>1062/370</v>
          </cell>
        </row>
        <row r="334">
          <cell r="B334" t="str">
            <v>Пюре картофельное (картофель, молоко, масло слив., соль йод.)</v>
          </cell>
          <cell r="C334">
            <v>200</v>
          </cell>
          <cell r="D334">
            <v>4.12</v>
          </cell>
          <cell r="E334">
            <v>5.96</v>
          </cell>
          <cell r="F334">
            <v>26.8</v>
          </cell>
          <cell r="G334">
            <v>177.32</v>
          </cell>
          <cell r="H334">
            <v>371</v>
          </cell>
        </row>
        <row r="335">
          <cell r="B335" t="str">
            <v>Напиток из облепихи протертой с сахаром (облепиха, протертая с сахаром, сахар-песок)</v>
          </cell>
          <cell r="C335">
            <v>200</v>
          </cell>
          <cell r="D335">
            <v>0.25</v>
          </cell>
          <cell r="E335">
            <v>1.1100000000000001</v>
          </cell>
          <cell r="F335">
            <v>18.670000000000002</v>
          </cell>
          <cell r="G335">
            <v>85.67</v>
          </cell>
          <cell r="H335">
            <v>904</v>
          </cell>
        </row>
        <row r="336">
          <cell r="B336" t="str">
            <v>Хлеб пшеничный йодированный</v>
          </cell>
          <cell r="C336">
            <v>31</v>
          </cell>
          <cell r="D336">
            <v>2.33</v>
          </cell>
          <cell r="E336">
            <v>0.31</v>
          </cell>
          <cell r="F336">
            <v>15.81</v>
          </cell>
          <cell r="G336">
            <v>75.33</v>
          </cell>
          <cell r="H336" t="str">
            <v>-</v>
          </cell>
        </row>
        <row r="337">
          <cell r="B337" t="str">
            <v>Йогурт питьевой в п/у 1 шт</v>
          </cell>
          <cell r="C337">
            <v>180</v>
          </cell>
          <cell r="D337">
            <v>10</v>
          </cell>
          <cell r="E337">
            <v>6.4</v>
          </cell>
          <cell r="F337">
            <v>7</v>
          </cell>
          <cell r="G337">
            <v>125.6</v>
          </cell>
        </row>
        <row r="338">
          <cell r="D338">
            <v>31.96</v>
          </cell>
          <cell r="E338">
            <v>24.689999999999998</v>
          </cell>
          <cell r="F338">
            <v>77.570000000000007</v>
          </cell>
          <cell r="G338">
            <v>660.33</v>
          </cell>
        </row>
        <row r="340">
          <cell r="B340" t="str">
            <v>Бульон с мясными фрикадельками и гренками (фрикадельки мясные, морковь, лук репч., чеснок сух., приправа, соль йод.)</v>
          </cell>
          <cell r="C340" t="str">
            <v>20/200/15</v>
          </cell>
          <cell r="D340">
            <v>4.55</v>
          </cell>
          <cell r="E340">
            <v>4.63</v>
          </cell>
          <cell r="F340">
            <v>6.98</v>
          </cell>
          <cell r="G340">
            <v>87.85</v>
          </cell>
          <cell r="H340">
            <v>1079</v>
          </cell>
        </row>
        <row r="341">
          <cell r="B341" t="str">
            <v>Мясо тушеное с морковью и луком (говядина, морковь, лук репч., масло подсол., томат, мука пшен., соль йодир.) 50/70</v>
          </cell>
          <cell r="C341">
            <v>120</v>
          </cell>
          <cell r="D341">
            <v>14.26</v>
          </cell>
          <cell r="E341">
            <v>16.68</v>
          </cell>
          <cell r="F341">
            <v>5.46</v>
          </cell>
          <cell r="G341">
            <v>228.95</v>
          </cell>
          <cell r="H341">
            <v>675</v>
          </cell>
        </row>
        <row r="342">
          <cell r="B342" t="str">
            <v>Макаронные изделия отварные (макаронные изделия, масло сл.)</v>
          </cell>
          <cell r="C342">
            <v>150</v>
          </cell>
          <cell r="D342">
            <v>5.42</v>
          </cell>
          <cell r="E342">
            <v>4.07</v>
          </cell>
          <cell r="F342">
            <v>31.8</v>
          </cell>
          <cell r="G342">
            <v>185.45</v>
          </cell>
          <cell r="H342">
            <v>307</v>
          </cell>
        </row>
        <row r="343">
          <cell r="B343" t="str">
            <v>Напиток из шиповника (шиповник, лимон, сахар-песок)</v>
          </cell>
          <cell r="C343">
            <v>200</v>
          </cell>
          <cell r="D343">
            <v>0.21</v>
          </cell>
          <cell r="E343">
            <v>7.0000000000000007E-2</v>
          </cell>
          <cell r="F343">
            <v>13.13</v>
          </cell>
          <cell r="G343">
            <v>53.99</v>
          </cell>
          <cell r="H343">
            <v>667</v>
          </cell>
        </row>
        <row r="344">
          <cell r="B344" t="str">
            <v>Хлеб пшеничный йодированный</v>
          </cell>
          <cell r="C344">
            <v>25</v>
          </cell>
          <cell r="D344">
            <v>1.88</v>
          </cell>
          <cell r="E344">
            <v>0.25</v>
          </cell>
          <cell r="F344">
            <v>12.75</v>
          </cell>
          <cell r="G344">
            <v>60.75</v>
          </cell>
          <cell r="H344" t="str">
            <v>-</v>
          </cell>
        </row>
        <row r="345">
          <cell r="B345" t="str">
            <v>Хлеб ржаной</v>
          </cell>
          <cell r="C345">
            <v>20</v>
          </cell>
          <cell r="D345">
            <v>1.32</v>
          </cell>
          <cell r="E345">
            <v>0.24</v>
          </cell>
          <cell r="F345">
            <v>7.92</v>
          </cell>
          <cell r="G345">
            <v>39.119999999999997</v>
          </cell>
        </row>
        <row r="346">
          <cell r="B346" t="str">
            <v xml:space="preserve">Груша </v>
          </cell>
          <cell r="C346">
            <v>138</v>
          </cell>
          <cell r="D346">
            <v>0.55000000000000004</v>
          </cell>
          <cell r="E346">
            <v>0.41</v>
          </cell>
          <cell r="F346">
            <v>14.21</v>
          </cell>
          <cell r="G346">
            <v>62.79</v>
          </cell>
        </row>
        <row r="347">
          <cell r="D347">
            <v>31.869999999999997</v>
          </cell>
          <cell r="E347">
            <v>30.77</v>
          </cell>
          <cell r="F347">
            <v>88.26</v>
          </cell>
          <cell r="G347">
            <v>718.89999999999986</v>
          </cell>
        </row>
        <row r="349">
          <cell r="B349" t="str">
            <v>Бульон с мясными фрикадельками и гренками (фрикадельки мясные, морковь, лук репч., чеснок сух., приправа, соль йод.)</v>
          </cell>
          <cell r="C349" t="str">
            <v>30/250/15</v>
          </cell>
          <cell r="D349">
            <v>5.71</v>
          </cell>
          <cell r="E349">
            <v>5.82</v>
          </cell>
          <cell r="F349">
            <v>8.77</v>
          </cell>
          <cell r="G349">
            <v>110.28</v>
          </cell>
        </row>
        <row r="350">
          <cell r="B350" t="str">
            <v>Мясо тушеное с морковью и луком (говядина, морковь, лук репч., масло подсол., томат, мука пшен., соль йодир.) 55/65</v>
          </cell>
          <cell r="C350">
            <v>120</v>
          </cell>
          <cell r="D350">
            <v>14.26</v>
          </cell>
          <cell r="E350">
            <v>16.68</v>
          </cell>
          <cell r="F350">
            <v>5.46</v>
          </cell>
          <cell r="G350">
            <v>228.95</v>
          </cell>
        </row>
        <row r="351">
          <cell r="B351" t="str">
            <v>Макаронные изделия отварные (макаронные изделия, масло сл.)</v>
          </cell>
          <cell r="C351">
            <v>200</v>
          </cell>
          <cell r="D351">
            <v>7.22</v>
          </cell>
          <cell r="E351">
            <v>5.42</v>
          </cell>
          <cell r="F351">
            <v>42.4</v>
          </cell>
          <cell r="G351">
            <v>247.26</v>
          </cell>
        </row>
        <row r="352">
          <cell r="B352" t="str">
            <v>Напиток из шиповника (шиповник, лимон, сахар-песок)</v>
          </cell>
          <cell r="C352">
            <v>200</v>
          </cell>
          <cell r="D352">
            <v>0.21</v>
          </cell>
          <cell r="E352">
            <v>7.0000000000000007E-2</v>
          </cell>
          <cell r="F352">
            <v>13.13</v>
          </cell>
          <cell r="G352">
            <v>53.99</v>
          </cell>
        </row>
        <row r="353">
          <cell r="B353" t="str">
            <v>Хлеб пшеничный йодированный</v>
          </cell>
          <cell r="C353">
            <v>25</v>
          </cell>
          <cell r="D353">
            <v>1.88</v>
          </cell>
          <cell r="E353">
            <v>0.25</v>
          </cell>
          <cell r="F353">
            <v>12.75</v>
          </cell>
          <cell r="G353">
            <v>60.75</v>
          </cell>
        </row>
        <row r="354">
          <cell r="B354" t="str">
            <v>Хлеб ржаной</v>
          </cell>
          <cell r="C354">
            <v>20</v>
          </cell>
          <cell r="D354">
            <v>1.32</v>
          </cell>
          <cell r="E354">
            <v>0.24</v>
          </cell>
          <cell r="F354">
            <v>7.92</v>
          </cell>
          <cell r="G354">
            <v>39.119999999999997</v>
          </cell>
        </row>
        <row r="355">
          <cell r="B355" t="str">
            <v xml:space="preserve">Груша </v>
          </cell>
          <cell r="C355">
            <v>147</v>
          </cell>
          <cell r="D355">
            <v>0.59</v>
          </cell>
          <cell r="E355">
            <v>0.44</v>
          </cell>
          <cell r="F355">
            <v>15.14</v>
          </cell>
          <cell r="G355">
            <v>66.89</v>
          </cell>
        </row>
        <row r="356">
          <cell r="D356">
            <v>31.869999999999997</v>
          </cell>
          <cell r="E356">
            <v>30.77</v>
          </cell>
          <cell r="F356">
            <v>88.26</v>
          </cell>
          <cell r="G356">
            <v>807.24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35">
          <cell r="B235" t="str">
            <v>Закуска порционированная (огурцы свежие)</v>
          </cell>
        </row>
        <row r="240">
          <cell r="H240" t="str">
            <v>-</v>
          </cell>
        </row>
        <row r="256">
          <cell r="H256" t="str">
            <v>-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5"/>
  <sheetViews>
    <sheetView showGridLines="0" tabSelected="1" workbookViewId="0">
      <selection activeCell="J45" sqref="J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7" t="s">
        <v>15</v>
      </c>
      <c r="C1" s="68"/>
      <c r="D1" s="69"/>
      <c r="E1" s="1" t="s">
        <v>12</v>
      </c>
      <c r="F1" s="55"/>
      <c r="G1" s="1"/>
      <c r="H1" s="1"/>
      <c r="I1" s="1" t="s">
        <v>1</v>
      </c>
      <c r="J1" s="2">
        <v>45225</v>
      </c>
    </row>
    <row r="2" spans="1:10" ht="7.5" customHeight="1" thickBot="1" x14ac:dyDescent="0.3">
      <c r="A2" s="1"/>
      <c r="B2" s="1"/>
      <c r="C2" s="1"/>
      <c r="D2" s="1"/>
      <c r="E2" s="1"/>
      <c r="F2" s="56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8"/>
      <c r="G4" s="49"/>
      <c r="H4" s="49"/>
      <c r="I4" s="49"/>
      <c r="J4" s="49"/>
    </row>
    <row r="5" spans="1:10" ht="47.25" x14ac:dyDescent="0.25">
      <c r="A5" s="8" t="s">
        <v>10</v>
      </c>
      <c r="B5" s="9"/>
      <c r="C5" s="13">
        <f>[1]Лист1!H326</f>
        <v>1062</v>
      </c>
      <c r="D5" s="46" t="str">
        <f>[1]Лист1!B326</f>
        <v>Сеченники «Посольские»   (филе минтай, яйцо, крупа манная, сухари панировочные,  молоко,  яйцо, масло слив.соль йод.) 90</v>
      </c>
      <c r="E5" s="12">
        <f>[1]Лист1!C326</f>
        <v>90</v>
      </c>
      <c r="F5" s="59" t="s">
        <v>32</v>
      </c>
      <c r="G5" s="13">
        <f>[1]Лист1!G326</f>
        <v>170.17</v>
      </c>
      <c r="H5" s="13">
        <f>[1]Лист1!D326</f>
        <v>13.88</v>
      </c>
      <c r="I5" s="13">
        <f>[1]Лист1!E326</f>
        <v>9.25</v>
      </c>
      <c r="J5" s="17">
        <f>[1]Лист1!F326</f>
        <v>7.85</v>
      </c>
    </row>
    <row r="6" spans="1:10" ht="31.5" x14ac:dyDescent="0.25">
      <c r="A6" s="8"/>
      <c r="B6" s="14"/>
      <c r="C6" s="17">
        <f>[1]Лист1!H327</f>
        <v>371</v>
      </c>
      <c r="D6" s="30" t="str">
        <f>[1]Лист1!B327</f>
        <v>Пюре картофельное (картофель, молоко, масло слив., соль йод.)</v>
      </c>
      <c r="E6" s="16">
        <f>[1]Лист1!C327</f>
        <v>150</v>
      </c>
      <c r="F6" s="55" t="s">
        <v>33</v>
      </c>
      <c r="G6" s="17">
        <f>[1]Лист1!G327</f>
        <v>132.99</v>
      </c>
      <c r="H6" s="17">
        <f>[1]Лист1!D327</f>
        <v>3.09</v>
      </c>
      <c r="I6" s="17">
        <f>[1]Лист1!E327</f>
        <v>4.47</v>
      </c>
      <c r="J6" s="17">
        <f>[1]Лист1!F327</f>
        <v>20.100000000000001</v>
      </c>
    </row>
    <row r="7" spans="1:10" ht="31.5" x14ac:dyDescent="0.25">
      <c r="A7" s="8"/>
      <c r="B7" s="14"/>
      <c r="C7" s="17">
        <f>[1]Лист1!H328</f>
        <v>904</v>
      </c>
      <c r="D7" s="31" t="str">
        <f>[1]Лист1!B328</f>
        <v>Напиток из облепихи протертой с сахаром (облепиха, протертая с сахаром, сахар-песок)</v>
      </c>
      <c r="E7" s="16">
        <f>[1]Лист1!C328</f>
        <v>200</v>
      </c>
      <c r="F7" s="55" t="s">
        <v>34</v>
      </c>
      <c r="G7" s="17">
        <f>[1]Лист1!G328</f>
        <v>85.67</v>
      </c>
      <c r="H7" s="17">
        <f>[1]Лист1!D328</f>
        <v>0.25</v>
      </c>
      <c r="I7" s="17">
        <f>[1]Лист1!E328</f>
        <v>1.1100000000000001</v>
      </c>
      <c r="J7" s="17">
        <f>[1]Лист1!F328</f>
        <v>18.670000000000002</v>
      </c>
    </row>
    <row r="8" spans="1:10" ht="15.75" x14ac:dyDescent="0.25">
      <c r="A8" s="8"/>
      <c r="B8" s="14"/>
      <c r="C8" s="17" t="str">
        <f>[1]Лист1!H329</f>
        <v>-</v>
      </c>
      <c r="D8" s="31" t="str">
        <f>[1]Лист1!B329</f>
        <v>Хлеб пшеничный йодированный</v>
      </c>
      <c r="E8" s="16">
        <f>[1]Лист1!C329</f>
        <v>32</v>
      </c>
      <c r="F8" s="55" t="s">
        <v>35</v>
      </c>
      <c r="G8" s="17">
        <f>[1]Лист1!G329</f>
        <v>77.760000000000005</v>
      </c>
      <c r="H8" s="17">
        <f>[1]Лист1!D329</f>
        <v>2.4</v>
      </c>
      <c r="I8" s="17">
        <f>[1]Лист1!E329</f>
        <v>0.32</v>
      </c>
      <c r="J8" s="17">
        <f>[1]Лист1!F329</f>
        <v>16.32</v>
      </c>
    </row>
    <row r="9" spans="1:10" ht="15.75" x14ac:dyDescent="0.25">
      <c r="A9" s="8"/>
      <c r="B9" s="14"/>
      <c r="C9" s="17"/>
      <c r="D9" s="31" t="str">
        <f>[1]Лист1!B330</f>
        <v>Йогурт питьевой в п/у 1 шт</v>
      </c>
      <c r="E9" s="16">
        <f>[1]Лист1!C330</f>
        <v>180</v>
      </c>
      <c r="F9" s="55" t="s">
        <v>36</v>
      </c>
      <c r="G9" s="17">
        <f>[1]Лист1!G330</f>
        <v>125.6</v>
      </c>
      <c r="H9" s="17">
        <f>[1]Лист1!D330</f>
        <v>10</v>
      </c>
      <c r="I9" s="17">
        <f>[1]Лист1!E330</f>
        <v>6.4</v>
      </c>
      <c r="J9" s="17">
        <f>[1]Лист1!F330</f>
        <v>7</v>
      </c>
    </row>
    <row r="10" spans="1:10" ht="15.75" x14ac:dyDescent="0.25">
      <c r="A10" s="8"/>
      <c r="B10" s="61"/>
      <c r="C10" s="55" t="str">
        <f>[2]Лист1!H240</f>
        <v>-</v>
      </c>
      <c r="D10" s="20" t="s">
        <v>16</v>
      </c>
      <c r="E10" s="22" t="s">
        <v>28</v>
      </c>
      <c r="F10" s="22" t="s">
        <v>25</v>
      </c>
      <c r="G10" s="22">
        <f>[1]Лист1!G331</f>
        <v>592.18999999999994</v>
      </c>
      <c r="H10" s="22">
        <f>[1]Лист1!D331</f>
        <v>29.619999999999997</v>
      </c>
      <c r="I10" s="22">
        <f>[1]Лист1!E331</f>
        <v>21.549999999999997</v>
      </c>
      <c r="J10" s="22">
        <f>[1]Лист1!F331</f>
        <v>69.94</v>
      </c>
    </row>
    <row r="11" spans="1:10" ht="15.75" x14ac:dyDescent="0.25">
      <c r="A11" s="8"/>
      <c r="B11" s="35"/>
      <c r="C11" s="35"/>
      <c r="D11" s="47" t="s">
        <v>17</v>
      </c>
      <c r="E11" s="36"/>
      <c r="F11" s="36" t="s">
        <v>25</v>
      </c>
      <c r="G11" s="48"/>
      <c r="H11" s="48"/>
      <c r="I11" s="48"/>
      <c r="J11" s="21"/>
    </row>
    <row r="12" spans="1:10" ht="15.75" x14ac:dyDescent="0.25">
      <c r="A12" s="8"/>
      <c r="B12" s="26"/>
      <c r="C12" s="26"/>
      <c r="D12" s="28"/>
      <c r="E12" s="45"/>
      <c r="F12" s="45"/>
      <c r="G12" s="27"/>
      <c r="H12" s="27"/>
      <c r="I12" s="27"/>
      <c r="J12" s="53"/>
    </row>
    <row r="13" spans="1:10" ht="16.5" thickBot="1" x14ac:dyDescent="0.3">
      <c r="A13" s="23"/>
      <c r="B13" s="62"/>
      <c r="C13" s="26"/>
      <c r="D13" s="29" t="s">
        <v>20</v>
      </c>
      <c r="E13" s="27"/>
      <c r="F13" s="27"/>
      <c r="G13" s="27"/>
      <c r="H13" s="63"/>
      <c r="I13" s="63"/>
      <c r="J13" s="53"/>
    </row>
    <row r="14" spans="1:10" ht="63" x14ac:dyDescent="0.25">
      <c r="A14" s="8"/>
      <c r="B14" s="26"/>
      <c r="C14" s="55" t="str">
        <f>[1]Лист1!H333</f>
        <v>1062/370</v>
      </c>
      <c r="D14" s="65" t="str">
        <f>[1]Лист1!B333</f>
        <v>Сеченники «Посольские» с соусом красным (филе минтай, яйцо, крупа манная, сухари панировочные,  молоко,  яйцо, масло слив.соль йод., соус красный) 90/30</v>
      </c>
      <c r="E14" s="27">
        <f>[1]Лист1!C333</f>
        <v>120</v>
      </c>
      <c r="F14" s="27" t="s">
        <v>37</v>
      </c>
      <c r="G14" s="27">
        <f>[1]Лист1!G333</f>
        <v>196.41</v>
      </c>
      <c r="H14" s="27">
        <f>[1]Лист1!D333</f>
        <v>15.26</v>
      </c>
      <c r="I14" s="27">
        <f>[1]Лист1!E333</f>
        <v>10.91</v>
      </c>
      <c r="J14" s="53">
        <f>[1]Лист1!F333</f>
        <v>9.2899999999999991</v>
      </c>
    </row>
    <row r="15" spans="1:10" ht="31.5" x14ac:dyDescent="0.25">
      <c r="A15" s="25"/>
      <c r="B15" s="61"/>
      <c r="C15" s="55">
        <f>[1]Лист1!H334</f>
        <v>371</v>
      </c>
      <c r="D15" s="30" t="str">
        <f>[1]Лист1!B334</f>
        <v>Пюре картофельное (картофель, молоко, масло слив., соль йод.)</v>
      </c>
      <c r="E15" s="66">
        <f>[1]Лист1!C334</f>
        <v>200</v>
      </c>
      <c r="F15" s="53" t="s">
        <v>38</v>
      </c>
      <c r="G15" s="53">
        <f>[1]Лист1!G334</f>
        <v>177.32</v>
      </c>
      <c r="H15" s="27">
        <f>[1]Лист1!D334</f>
        <v>4.12</v>
      </c>
      <c r="I15" s="27">
        <f>[1]Лист1!E334</f>
        <v>5.96</v>
      </c>
      <c r="J15" s="53">
        <f>[1]Лист1!F334</f>
        <v>26.8</v>
      </c>
    </row>
    <row r="16" spans="1:10" ht="31.5" x14ac:dyDescent="0.25">
      <c r="A16" s="25"/>
      <c r="B16" s="61"/>
      <c r="C16" s="50">
        <f>[1]Лист1!H335</f>
        <v>904</v>
      </c>
      <c r="D16" s="30" t="str">
        <f>[1]Лист1!B335</f>
        <v>Напиток из облепихи протертой с сахаром (облепиха, протертая с сахаром, сахар-песок)</v>
      </c>
      <c r="E16" s="53">
        <f>[1]Лист1!C335</f>
        <v>200</v>
      </c>
      <c r="F16" s="53" t="s">
        <v>34</v>
      </c>
      <c r="G16" s="53">
        <f>[1]Лист1!G335</f>
        <v>85.67</v>
      </c>
      <c r="H16" s="27">
        <f>[1]Лист1!D335</f>
        <v>0.25</v>
      </c>
      <c r="I16" s="27">
        <f>[1]Лист1!E335</f>
        <v>1.1100000000000001</v>
      </c>
      <c r="J16" s="53">
        <f>[1]Лист1!F335</f>
        <v>18.670000000000002</v>
      </c>
    </row>
    <row r="17" spans="1:10" ht="15.75" x14ac:dyDescent="0.25">
      <c r="A17" s="25"/>
      <c r="B17" s="61"/>
      <c r="C17" s="50" t="str">
        <f>[1]Лист1!H336</f>
        <v>-</v>
      </c>
      <c r="D17" s="30" t="str">
        <f>[1]Лист1!B336</f>
        <v>Хлеб пшеничный йодированный</v>
      </c>
      <c r="E17" s="53">
        <f>[1]Лист1!C336</f>
        <v>31</v>
      </c>
      <c r="F17" s="53" t="s">
        <v>39</v>
      </c>
      <c r="G17" s="53">
        <f>[1]Лист1!G336</f>
        <v>75.33</v>
      </c>
      <c r="H17" s="27">
        <f>[1]Лист1!D336</f>
        <v>2.33</v>
      </c>
      <c r="I17" s="27">
        <f>[1]Лист1!E336</f>
        <v>0.31</v>
      </c>
      <c r="J17" s="53">
        <f>[1]Лист1!F336</f>
        <v>15.81</v>
      </c>
    </row>
    <row r="18" spans="1:10" ht="15.75" x14ac:dyDescent="0.25">
      <c r="A18" s="25"/>
      <c r="B18" s="61"/>
      <c r="C18" s="50"/>
      <c r="D18" s="30" t="str">
        <f>[1]Лист1!B337</f>
        <v>Йогурт питьевой в п/у 1 шт</v>
      </c>
      <c r="E18" s="53">
        <f>[1]Лист1!C337</f>
        <v>180</v>
      </c>
      <c r="F18" s="53" t="s">
        <v>36</v>
      </c>
      <c r="G18" s="53">
        <f>[1]Лист1!G337</f>
        <v>125.6</v>
      </c>
      <c r="H18" s="27">
        <f>[1]Лист1!D337</f>
        <v>10</v>
      </c>
      <c r="I18" s="27">
        <f>[1]Лист1!E337</f>
        <v>6.4</v>
      </c>
      <c r="J18" s="53">
        <f>[1]Лист1!F337</f>
        <v>7</v>
      </c>
    </row>
    <row r="19" spans="1:10" ht="16.5" thickBot="1" x14ac:dyDescent="0.3">
      <c r="A19" s="25"/>
      <c r="B19" s="62"/>
      <c r="C19" s="50"/>
      <c r="D19" s="28" t="s">
        <v>16</v>
      </c>
      <c r="E19" s="54" t="s">
        <v>29</v>
      </c>
      <c r="F19" s="54" t="s">
        <v>18</v>
      </c>
      <c r="G19" s="54">
        <f>[1]Лист1!G338</f>
        <v>660.33</v>
      </c>
      <c r="H19" s="45">
        <f>[1]Лист1!D338</f>
        <v>31.96</v>
      </c>
      <c r="I19" s="45">
        <f>[1]Лист1!E338</f>
        <v>24.689999999999998</v>
      </c>
      <c r="J19" s="54">
        <f>[1]Лист1!F338</f>
        <v>77.570000000000007</v>
      </c>
    </row>
    <row r="20" spans="1:10" ht="15.75" x14ac:dyDescent="0.25">
      <c r="A20" s="25"/>
      <c r="B20" s="61"/>
      <c r="C20" s="26"/>
      <c r="D20" s="28" t="s">
        <v>17</v>
      </c>
      <c r="E20" s="53"/>
      <c r="F20" s="54" t="s">
        <v>18</v>
      </c>
      <c r="G20" s="54"/>
      <c r="H20" s="45"/>
      <c r="I20" s="45"/>
      <c r="J20" s="54"/>
    </row>
    <row r="21" spans="1:10" ht="15.75" x14ac:dyDescent="0.25">
      <c r="A21" s="25"/>
      <c r="B21" s="61"/>
      <c r="C21" s="26"/>
      <c r="D21" s="29" t="s">
        <v>21</v>
      </c>
      <c r="E21" s="53"/>
      <c r="F21" s="53"/>
      <c r="G21" s="53"/>
      <c r="H21" s="27"/>
      <c r="I21" s="27"/>
      <c r="J21" s="53"/>
    </row>
    <row r="22" spans="1:10" ht="47.25" x14ac:dyDescent="0.25">
      <c r="A22" s="25"/>
      <c r="B22" s="61"/>
      <c r="C22" s="26">
        <f>[1]Лист1!H340</f>
        <v>1079</v>
      </c>
      <c r="D22" s="30" t="str">
        <f>[1]Лист1!B340</f>
        <v>Бульон с мясными фрикадельками и гренками (фрикадельки мясные, морковь, лук репч., чеснок сух., приправа, соль йод.)</v>
      </c>
      <c r="E22" s="53" t="str">
        <f>[1]Лист1!C340</f>
        <v>20/200/15</v>
      </c>
      <c r="F22" s="53" t="s">
        <v>40</v>
      </c>
      <c r="G22" s="53">
        <f>[1]Лист1!G340</f>
        <v>87.85</v>
      </c>
      <c r="H22" s="27">
        <f>[1]Лист1!D340</f>
        <v>4.55</v>
      </c>
      <c r="I22" s="27">
        <f>[1]Лист1!E340</f>
        <v>4.63</v>
      </c>
      <c r="J22" s="53">
        <f>[1]Лист1!F340</f>
        <v>6.98</v>
      </c>
    </row>
    <row r="23" spans="1:10" ht="47.25" x14ac:dyDescent="0.25">
      <c r="A23" s="25"/>
      <c r="B23" s="35"/>
      <c r="C23" s="26">
        <f>[1]Лист1!H341</f>
        <v>675</v>
      </c>
      <c r="D23" s="30" t="str">
        <f>[1]Лист1!B341</f>
        <v>Мясо тушеное с морковью и луком (говядина, морковь, лук репч., масло подсол., томат, мука пшен., соль йодир.) 50/70</v>
      </c>
      <c r="E23" s="53">
        <f>[1]Лист1!C341</f>
        <v>120</v>
      </c>
      <c r="F23" s="53" t="s">
        <v>41</v>
      </c>
      <c r="G23" s="53">
        <f>[1]Лист1!G341</f>
        <v>228.95</v>
      </c>
      <c r="H23" s="27">
        <f>[1]Лист1!D341</f>
        <v>14.26</v>
      </c>
      <c r="I23" s="27">
        <f>[1]Лист1!E341</f>
        <v>16.68</v>
      </c>
      <c r="J23" s="53">
        <f>[1]Лист1!F341</f>
        <v>5.46</v>
      </c>
    </row>
    <row r="24" spans="1:10" ht="31.5" x14ac:dyDescent="0.25">
      <c r="A24" s="25"/>
      <c r="B24" s="26"/>
      <c r="C24" s="26">
        <f>[1]Лист1!H342</f>
        <v>307</v>
      </c>
      <c r="D24" s="15" t="str">
        <f>[1]Лист1!B342</f>
        <v>Макаронные изделия отварные (макаронные изделия, масло сл.)</v>
      </c>
      <c r="E24" s="53">
        <f>[1]Лист1!C342</f>
        <v>150</v>
      </c>
      <c r="F24" s="53" t="s">
        <v>42</v>
      </c>
      <c r="G24" s="53">
        <f>[1]Лист1!G342</f>
        <v>185.45</v>
      </c>
      <c r="H24" s="27">
        <f>[1]Лист1!D342</f>
        <v>5.42</v>
      </c>
      <c r="I24" s="27">
        <f>[1]Лист1!E342</f>
        <v>4.07</v>
      </c>
      <c r="J24" s="53">
        <f>[1]Лист1!F342</f>
        <v>31.8</v>
      </c>
    </row>
    <row r="25" spans="1:10" ht="32.25" thickBot="1" x14ac:dyDescent="0.3">
      <c r="A25" s="25"/>
      <c r="B25" s="62"/>
      <c r="C25" s="26">
        <f>[1]Лист1!H343</f>
        <v>667</v>
      </c>
      <c r="D25" s="31" t="str">
        <f>[1]Лист1!B343</f>
        <v>Напиток из шиповника (шиповник, лимон, сахар-песок)</v>
      </c>
      <c r="E25" s="53">
        <f>[1]Лист1!C343</f>
        <v>200</v>
      </c>
      <c r="F25" s="53" t="s">
        <v>43</v>
      </c>
      <c r="G25" s="53">
        <f>[1]Лист1!G343</f>
        <v>53.99</v>
      </c>
      <c r="H25" s="27">
        <f>[1]Лист1!D343</f>
        <v>0.21</v>
      </c>
      <c r="I25" s="27">
        <f>[1]Лист1!E343</f>
        <v>7.0000000000000007E-2</v>
      </c>
      <c r="J25" s="53">
        <f>[1]Лист1!F343</f>
        <v>13.13</v>
      </c>
    </row>
    <row r="26" spans="1:10" ht="15.75" x14ac:dyDescent="0.25">
      <c r="A26" s="25"/>
      <c r="B26" s="26"/>
      <c r="C26" s="26" t="str">
        <f>[1]Лист1!H344</f>
        <v>-</v>
      </c>
      <c r="D26" s="31" t="str">
        <f>[1]Лист1!B344</f>
        <v>Хлеб пшеничный йодированный</v>
      </c>
      <c r="E26" s="53">
        <f>[1]Лист1!C344</f>
        <v>25</v>
      </c>
      <c r="F26" s="53" t="s">
        <v>44</v>
      </c>
      <c r="G26" s="53">
        <f>[1]Лист1!G344</f>
        <v>60.75</v>
      </c>
      <c r="H26" s="27">
        <f>[1]Лист1!D344</f>
        <v>1.88</v>
      </c>
      <c r="I26" s="27">
        <f>[1]Лист1!E344</f>
        <v>0.25</v>
      </c>
      <c r="J26" s="53">
        <f>[1]Лист1!F344</f>
        <v>12.75</v>
      </c>
    </row>
    <row r="27" spans="1:10" ht="15.75" x14ac:dyDescent="0.25">
      <c r="A27" s="25"/>
      <c r="B27" s="26"/>
      <c r="C27" s="26"/>
      <c r="D27" s="31" t="str">
        <f>[1]Лист1!B345</f>
        <v>Хлеб ржаной</v>
      </c>
      <c r="E27" s="53">
        <f>[1]Лист1!C345</f>
        <v>20</v>
      </c>
      <c r="F27" s="53" t="s">
        <v>45</v>
      </c>
      <c r="G27" s="53">
        <f>[1]Лист1!G345</f>
        <v>39.119999999999997</v>
      </c>
      <c r="H27" s="27">
        <f>[1]Лист1!D345</f>
        <v>1.32</v>
      </c>
      <c r="I27" s="27">
        <f>[1]Лист1!E345</f>
        <v>0.24</v>
      </c>
      <c r="J27" s="53">
        <f>[1]Лист1!F345</f>
        <v>7.92</v>
      </c>
    </row>
    <row r="28" spans="1:10" ht="15.75" x14ac:dyDescent="0.25">
      <c r="A28" s="25"/>
      <c r="B28" s="61"/>
      <c r="C28" s="26"/>
      <c r="D28" s="31" t="str">
        <f>[1]Лист1!B346</f>
        <v xml:space="preserve">Груша </v>
      </c>
      <c r="E28" s="53">
        <f>[1]Лист1!C346</f>
        <v>138</v>
      </c>
      <c r="F28" s="53" t="s">
        <v>46</v>
      </c>
      <c r="G28" s="53">
        <f>[1]Лист1!G346</f>
        <v>62.79</v>
      </c>
      <c r="H28" s="27">
        <f>[1]Лист1!D346</f>
        <v>0.55000000000000004</v>
      </c>
      <c r="I28" s="27">
        <f>[1]Лист1!E346</f>
        <v>0.41</v>
      </c>
      <c r="J28" s="53">
        <f>[1]Лист1!F346</f>
        <v>14.21</v>
      </c>
    </row>
    <row r="29" spans="1:10" ht="15.75" x14ac:dyDescent="0.25">
      <c r="A29" s="25"/>
      <c r="B29" s="35"/>
      <c r="C29" s="26" t="str">
        <f>[2]Лист1!H256</f>
        <v>-</v>
      </c>
      <c r="D29" s="32" t="s">
        <v>16</v>
      </c>
      <c r="E29" s="54" t="s">
        <v>30</v>
      </c>
      <c r="F29" s="54" t="s">
        <v>24</v>
      </c>
      <c r="G29" s="54">
        <f>[1]Лист1!G347</f>
        <v>718.89999999999986</v>
      </c>
      <c r="H29" s="45">
        <f>[1]Лист1!D347</f>
        <v>31.869999999999997</v>
      </c>
      <c r="I29" s="45">
        <f>[1]Лист1!E347</f>
        <v>30.77</v>
      </c>
      <c r="J29" s="54">
        <f>[1]Лист1!F347</f>
        <v>88.26</v>
      </c>
    </row>
    <row r="30" spans="1:10" ht="16.5" thickBot="1" x14ac:dyDescent="0.3">
      <c r="A30" s="25"/>
      <c r="B30" s="26"/>
      <c r="C30" s="26"/>
      <c r="D30" s="33" t="s">
        <v>17</v>
      </c>
      <c r="E30" s="53"/>
      <c r="F30" s="54" t="s">
        <v>24</v>
      </c>
      <c r="G30" s="53"/>
      <c r="H30" s="27"/>
      <c r="I30" s="27"/>
      <c r="J30" s="53"/>
    </row>
    <row r="31" spans="1:10" ht="16.5" thickBot="1" x14ac:dyDescent="0.3">
      <c r="A31" s="25"/>
      <c r="B31" s="62"/>
      <c r="C31" s="26"/>
      <c r="D31" s="29" t="s">
        <v>22</v>
      </c>
      <c r="E31" s="53"/>
      <c r="F31" s="53"/>
      <c r="G31" s="53"/>
      <c r="H31" s="27"/>
      <c r="I31" s="27"/>
      <c r="J31" s="53"/>
    </row>
    <row r="32" spans="1:10" ht="47.25" x14ac:dyDescent="0.25">
      <c r="A32" s="8" t="s">
        <v>11</v>
      </c>
      <c r="B32" s="61"/>
      <c r="C32" s="15">
        <f t="shared" ref="C32:C35" si="0">C22</f>
        <v>1079</v>
      </c>
      <c r="D32" s="30" t="str">
        <f>[1]Лист1!B349</f>
        <v>Бульон с мясными фрикадельками и гренками (фрикадельки мясные, морковь, лук репч., чеснок сух., приправа, соль йод.)</v>
      </c>
      <c r="E32" s="51" t="str">
        <f>[1]Лист1!C349</f>
        <v>30/250/15</v>
      </c>
      <c r="F32" s="60" t="s">
        <v>47</v>
      </c>
      <c r="G32" s="52">
        <f>[1]Лист1!G349</f>
        <v>110.28</v>
      </c>
      <c r="H32" s="19">
        <f>[1]Лист1!D349</f>
        <v>5.71</v>
      </c>
      <c r="I32" s="19">
        <f>[1]Лист1!E349</f>
        <v>5.82</v>
      </c>
      <c r="J32" s="19">
        <f>[1]Лист1!F349</f>
        <v>8.77</v>
      </c>
    </row>
    <row r="33" spans="1:10" ht="47.25" x14ac:dyDescent="0.25">
      <c r="A33" s="8"/>
      <c r="B33" s="14"/>
      <c r="C33" s="15">
        <f t="shared" si="0"/>
        <v>675</v>
      </c>
      <c r="D33" s="30" t="str">
        <f>[1]Лист1!B350</f>
        <v>Мясо тушеное с морковью и луком (говядина, морковь, лук репч., масло подсол., томат, мука пшен., соль йодир.) 55/65</v>
      </c>
      <c r="E33" s="16">
        <f>[1]Лист1!C350</f>
        <v>120</v>
      </c>
      <c r="F33" s="53" t="s">
        <v>48</v>
      </c>
      <c r="G33" s="17">
        <f>[1]Лист1!G350</f>
        <v>228.95</v>
      </c>
      <c r="H33" s="17">
        <f>[1]Лист1!D350</f>
        <v>14.26</v>
      </c>
      <c r="I33" s="17">
        <f>[1]Лист1!E350</f>
        <v>16.68</v>
      </c>
      <c r="J33" s="17">
        <f>[1]Лист1!F350</f>
        <v>5.46</v>
      </c>
    </row>
    <row r="34" spans="1:10" ht="31.5" x14ac:dyDescent="0.25">
      <c r="A34" s="8"/>
      <c r="B34" s="14"/>
      <c r="C34" s="34">
        <f t="shared" si="0"/>
        <v>307</v>
      </c>
      <c r="D34" s="15" t="str">
        <f>[1]Лист1!B351</f>
        <v>Макаронные изделия отварные (макаронные изделия, масло сл.)</v>
      </c>
      <c r="E34" s="16">
        <f>[1]Лист1!C351</f>
        <v>200</v>
      </c>
      <c r="F34" s="53" t="s">
        <v>49</v>
      </c>
      <c r="G34" s="17">
        <f>[1]Лист1!G351</f>
        <v>247.26</v>
      </c>
      <c r="H34" s="17">
        <f>[1]Лист1!D351</f>
        <v>7.22</v>
      </c>
      <c r="I34" s="17">
        <f>[1]Лист1!E351</f>
        <v>5.42</v>
      </c>
      <c r="J34" s="17">
        <f>[1]Лист1!F351</f>
        <v>42.4</v>
      </c>
    </row>
    <row r="35" spans="1:10" ht="31.5" x14ac:dyDescent="0.25">
      <c r="A35" s="8"/>
      <c r="B35" s="14"/>
      <c r="C35" s="15">
        <f t="shared" si="0"/>
        <v>667</v>
      </c>
      <c r="D35" s="31" t="str">
        <f>[1]Лист1!B352</f>
        <v>Напиток из шиповника (шиповник, лимон, сахар-песок)</v>
      </c>
      <c r="E35" s="18">
        <f>[1]Лист1!C352</f>
        <v>200</v>
      </c>
      <c r="F35" s="53" t="s">
        <v>43</v>
      </c>
      <c r="G35" s="17">
        <f>[1]Лист1!G352</f>
        <v>53.99</v>
      </c>
      <c r="H35" s="17">
        <f>[1]Лист1!D352</f>
        <v>0.21</v>
      </c>
      <c r="I35" s="17">
        <f>[1]Лист1!E352</f>
        <v>7.0000000000000007E-2</v>
      </c>
      <c r="J35" s="17">
        <f>[1]Лист1!F352</f>
        <v>13.13</v>
      </c>
    </row>
    <row r="36" spans="1:10" ht="15.75" x14ac:dyDescent="0.25">
      <c r="A36" s="8"/>
      <c r="B36" s="14"/>
      <c r="C36" s="15"/>
      <c r="D36" s="31" t="str">
        <f>[1]Лист1!B353</f>
        <v>Хлеб пшеничный йодированный</v>
      </c>
      <c r="E36" s="18">
        <f>[1]Лист1!C353</f>
        <v>25</v>
      </c>
      <c r="F36" s="53" t="s">
        <v>44</v>
      </c>
      <c r="G36" s="17">
        <f>[1]Лист1!G353</f>
        <v>60.75</v>
      </c>
      <c r="H36" s="17">
        <f>[1]Лист1!D353</f>
        <v>1.88</v>
      </c>
      <c r="I36" s="17">
        <f>[1]Лист1!E353</f>
        <v>0.25</v>
      </c>
      <c r="J36" s="17">
        <f>[1]Лист1!F353</f>
        <v>12.75</v>
      </c>
    </row>
    <row r="37" spans="1:10" ht="15.75" x14ac:dyDescent="0.25">
      <c r="A37" s="8"/>
      <c r="B37" s="14"/>
      <c r="C37" s="15"/>
      <c r="D37" s="31" t="str">
        <f>[1]Лист1!B354</f>
        <v>Хлеб ржаной</v>
      </c>
      <c r="E37" s="18">
        <f>[1]Лист1!C354</f>
        <v>20</v>
      </c>
      <c r="F37" s="53" t="s">
        <v>45</v>
      </c>
      <c r="G37" s="17">
        <f>[1]Лист1!G354</f>
        <v>39.119999999999997</v>
      </c>
      <c r="H37" s="17">
        <f>[1]Лист1!D354</f>
        <v>1.32</v>
      </c>
      <c r="I37" s="17">
        <f>[1]Лист1!E354</f>
        <v>0.24</v>
      </c>
      <c r="J37" s="17">
        <f>[1]Лист1!F354</f>
        <v>7.92</v>
      </c>
    </row>
    <row r="38" spans="1:10" ht="15.75" x14ac:dyDescent="0.25">
      <c r="A38" s="8"/>
      <c r="B38" s="14"/>
      <c r="C38" s="15"/>
      <c r="D38" s="31" t="str">
        <f>[1]Лист1!B355</f>
        <v xml:space="preserve">Груша </v>
      </c>
      <c r="E38" s="18">
        <f>[1]Лист1!C355</f>
        <v>147</v>
      </c>
      <c r="F38" s="53" t="s">
        <v>50</v>
      </c>
      <c r="G38" s="17">
        <f>[1]Лист1!G355</f>
        <v>66.89</v>
      </c>
      <c r="H38" s="17">
        <f>[1]Лист1!D355</f>
        <v>0.59</v>
      </c>
      <c r="I38" s="17">
        <f>[1]Лист1!E355</f>
        <v>0.44</v>
      </c>
      <c r="J38" s="17">
        <f>[1]Лист1!F355</f>
        <v>15.14</v>
      </c>
    </row>
    <row r="39" spans="1:10" ht="15.75" x14ac:dyDescent="0.25">
      <c r="A39" s="8"/>
      <c r="B39" s="35"/>
      <c r="C39" s="35">
        <f>[2]Лист1!H227</f>
        <v>0</v>
      </c>
      <c r="D39" s="32" t="s">
        <v>16</v>
      </c>
      <c r="E39" s="36" t="s">
        <v>31</v>
      </c>
      <c r="F39" s="36" t="s">
        <v>27</v>
      </c>
      <c r="G39" s="36">
        <f>[1]Лист1!G356</f>
        <v>807.24</v>
      </c>
      <c r="H39" s="36">
        <f>[1]Лист1!D356</f>
        <v>31.869999999999997</v>
      </c>
      <c r="I39" s="36">
        <f>[1]Лист1!E356</f>
        <v>30.77</v>
      </c>
      <c r="J39" s="37">
        <f>[1]Лист1!F356</f>
        <v>88.26</v>
      </c>
    </row>
    <row r="40" spans="1:10" ht="16.5" thickBot="1" x14ac:dyDescent="0.3">
      <c r="A40" s="23"/>
      <c r="B40" s="24"/>
      <c r="C40" s="24"/>
      <c r="D40" s="33" t="s">
        <v>17</v>
      </c>
      <c r="E40" s="38"/>
      <c r="F40" s="39">
        <v>120</v>
      </c>
      <c r="G40" s="40"/>
      <c r="H40" s="40"/>
      <c r="I40" s="40"/>
      <c r="J40" s="41"/>
    </row>
    <row r="41" spans="1:10" ht="15.75" x14ac:dyDescent="0.25">
      <c r="A41" s="6"/>
      <c r="B41" s="6"/>
      <c r="C41" s="6"/>
      <c r="D41" s="7" t="s">
        <v>23</v>
      </c>
      <c r="E41" s="6"/>
      <c r="F41" s="58"/>
      <c r="G41" s="6"/>
      <c r="H41" s="6"/>
      <c r="I41" s="6"/>
      <c r="J41" s="6"/>
    </row>
    <row r="42" spans="1:10" ht="15.75" x14ac:dyDescent="0.25">
      <c r="A42" s="8" t="s">
        <v>10</v>
      </c>
      <c r="B42" s="9"/>
      <c r="C42" s="10">
        <v>137</v>
      </c>
      <c r="D42" s="11" t="s">
        <v>51</v>
      </c>
      <c r="E42" s="12" t="s">
        <v>52</v>
      </c>
      <c r="F42" s="59" t="s">
        <v>53</v>
      </c>
      <c r="G42" s="13" t="s">
        <v>61</v>
      </c>
      <c r="H42" s="13" t="s">
        <v>65</v>
      </c>
      <c r="I42" s="13" t="s">
        <v>69</v>
      </c>
      <c r="J42" s="13" t="s">
        <v>73</v>
      </c>
    </row>
    <row r="43" spans="1:10" ht="15.75" x14ac:dyDescent="0.25">
      <c r="A43" s="8"/>
      <c r="B43" s="9"/>
      <c r="C43" s="10">
        <v>603</v>
      </c>
      <c r="D43" s="11" t="s">
        <v>59</v>
      </c>
      <c r="E43" s="12" t="s">
        <v>54</v>
      </c>
      <c r="F43" s="59" t="s">
        <v>57</v>
      </c>
      <c r="G43" s="13" t="s">
        <v>62</v>
      </c>
      <c r="H43" s="13" t="s">
        <v>66</v>
      </c>
      <c r="I43" s="13" t="s">
        <v>70</v>
      </c>
      <c r="J43" s="13" t="s">
        <v>74</v>
      </c>
    </row>
    <row r="44" spans="1:10" ht="15.75" x14ac:dyDescent="0.25">
      <c r="A44" s="8"/>
      <c r="B44" s="9"/>
      <c r="C44" s="10"/>
      <c r="D44" s="11" t="s">
        <v>60</v>
      </c>
      <c r="E44" s="12" t="s">
        <v>55</v>
      </c>
      <c r="F44" s="59" t="s">
        <v>58</v>
      </c>
      <c r="G44" s="13" t="s">
        <v>63</v>
      </c>
      <c r="H44" s="13" t="s">
        <v>67</v>
      </c>
      <c r="I44" s="13" t="s">
        <v>71</v>
      </c>
      <c r="J44" s="13" t="s">
        <v>75</v>
      </c>
    </row>
    <row r="45" spans="1:10" ht="15.75" x14ac:dyDescent="0.25">
      <c r="A45" s="8"/>
      <c r="B45" s="14"/>
      <c r="C45" s="15"/>
      <c r="D45" s="42" t="s">
        <v>16</v>
      </c>
      <c r="E45" s="43" t="s">
        <v>56</v>
      </c>
      <c r="F45" s="64" t="s">
        <v>26</v>
      </c>
      <c r="G45" s="44" t="s">
        <v>64</v>
      </c>
      <c r="H45" s="44" t="s">
        <v>68</v>
      </c>
      <c r="I45" s="44" t="s">
        <v>72</v>
      </c>
      <c r="J45" s="44" t="s"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2023-10-19T06:37:37Z</dcterms:modified>
</cp:coreProperties>
</file>