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7 по 17 ноября\"/>
    </mc:Choice>
  </mc:AlternateContent>
  <xr:revisionPtr revIDLastSave="0" documentId="13_ncr:1_{937DE757-4A51-454D-B586-7E458AAB48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31" i="1"/>
  <c r="G32" i="1"/>
  <c r="G33" i="1"/>
  <c r="G34" i="1"/>
  <c r="G35" i="1"/>
  <c r="G36" i="1"/>
  <c r="G37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C30" i="1"/>
  <c r="C31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C20" i="1"/>
  <c r="C21" i="1"/>
  <c r="C22" i="1"/>
  <c r="C32" i="1" s="1"/>
  <c r="C23" i="1"/>
  <c r="C33" i="1" s="1"/>
  <c r="C24" i="1"/>
  <c r="C25" i="1"/>
  <c r="C26" i="1"/>
  <c r="C27" i="1"/>
  <c r="G20" i="1"/>
  <c r="G21" i="1"/>
  <c r="G22" i="1"/>
  <c r="G23" i="1"/>
  <c r="G24" i="1"/>
  <c r="G25" i="1"/>
  <c r="G26" i="1"/>
  <c r="G27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E21" i="1"/>
  <c r="E22" i="1"/>
  <c r="E23" i="1"/>
  <c r="E24" i="1"/>
  <c r="E25" i="1"/>
  <c r="E26" i="1"/>
  <c r="D20" i="1"/>
  <c r="E20" i="1"/>
  <c r="D21" i="1"/>
  <c r="D22" i="1"/>
  <c r="D23" i="1"/>
  <c r="D24" i="1"/>
  <c r="D25" i="1"/>
  <c r="D26" i="1"/>
  <c r="G13" i="1"/>
  <c r="G14" i="1"/>
  <c r="G15" i="1"/>
  <c r="G16" i="1"/>
  <c r="G17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E13" i="1"/>
  <c r="E14" i="1"/>
  <c r="E15" i="1"/>
  <c r="E16" i="1"/>
  <c r="E17" i="1"/>
  <c r="C13" i="1"/>
  <c r="C14" i="1"/>
  <c r="C15" i="1"/>
  <c r="C16" i="1"/>
  <c r="C5" i="1"/>
  <c r="C6" i="1"/>
  <c r="C7" i="1"/>
  <c r="C8" i="1"/>
  <c r="G5" i="1"/>
  <c r="G6" i="1"/>
  <c r="G7" i="1"/>
  <c r="G8" i="1"/>
  <c r="G9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D5" i="1"/>
  <c r="D13" i="1" s="1"/>
  <c r="E5" i="1"/>
  <c r="D6" i="1"/>
  <c r="D14" i="1" s="1"/>
  <c r="E6" i="1"/>
  <c r="D7" i="1"/>
  <c r="D15" i="1" s="1"/>
  <c r="E7" i="1"/>
  <c r="D8" i="1"/>
  <c r="D16" i="1" s="1"/>
  <c r="E8" i="1"/>
  <c r="C37" i="1"/>
</calcChain>
</file>

<file path=xl/sharedStrings.xml><?xml version="1.0" encoding="utf-8"?>
<sst xmlns="http://schemas.openxmlformats.org/spreadsheetml/2006/main" count="90" uniqueCount="71">
  <si>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</si>
  <si>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</si>
  <si>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</si>
  <si>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</si>
  <si>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</si>
  <si>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</si>
  <si>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</si>
  <si>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</si>
  <si>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</si>
  <si>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</si>
  <si>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</si>
  <si>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</si>
  <si>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</si>
  <si>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</si>
  <si>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</si>
  <si>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</si>
  <si>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</si>
  <si>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</si>
  <si>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</si>
  <si>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</si>
  <si>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</si>
  <si>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</si>
  <si>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</si>
  <si>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</si>
  <si>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</si>
  <si>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</si>
  <si>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</si>
  <si>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1,76</t>
  </si>
  <si>
    <t>200</t>
  </si>
  <si>
    <t>556</t>
  </si>
  <si>
    <t>29,98</t>
  </si>
  <si>
    <t>23,13</t>
  </si>
  <si>
    <t>8,99</t>
  </si>
  <si>
    <t>22,90</t>
  </si>
  <si>
    <t>34,98</t>
  </si>
  <si>
    <t>834</t>
  </si>
  <si>
    <t>23,38</t>
  </si>
  <si>
    <t>37,68</t>
  </si>
  <si>
    <t>14,55</t>
  </si>
  <si>
    <t>12,85</t>
  </si>
  <si>
    <t>1,47</t>
  </si>
  <si>
    <t>1,11</t>
  </si>
  <si>
    <t>13,96</t>
  </si>
  <si>
    <t>958</t>
  </si>
  <si>
    <t>29,42</t>
  </si>
  <si>
    <t>41,15</t>
  </si>
  <si>
    <t>18,43</t>
  </si>
  <si>
    <t>2,43</t>
  </si>
  <si>
    <t>120,00</t>
  </si>
  <si>
    <t>Плюшка "Эстонская" с сыром (тесто сдобное, дрожжевое, сыр, масло сливочное)</t>
  </si>
  <si>
    <t>80</t>
  </si>
  <si>
    <t>24,25</t>
  </si>
  <si>
    <t>270,42</t>
  </si>
  <si>
    <t>85,67</t>
  </si>
  <si>
    <t>189,00</t>
  </si>
  <si>
    <t>545,09</t>
  </si>
  <si>
    <t>125</t>
  </si>
  <si>
    <t>389</t>
  </si>
  <si>
    <t>Напиток из облепихи, протертой с сахаром (облепиха протертая с сахаром, сахар-песок)</t>
  </si>
  <si>
    <t>Пюре фруктовое</t>
  </si>
  <si>
    <t>9,22</t>
  </si>
  <si>
    <t>12,59</t>
  </si>
  <si>
    <t>30,07</t>
  </si>
  <si>
    <t>0,25</t>
  </si>
  <si>
    <t>18,67</t>
  </si>
  <si>
    <t>3,00</t>
  </si>
  <si>
    <t>1,00</t>
  </si>
  <si>
    <t>42,00</t>
  </si>
  <si>
    <t>12,47</t>
  </si>
  <si>
    <t>14,7</t>
  </si>
  <si>
    <t>90,74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</si>
</sst>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45;&#1053;&#1070;%20&#1086;&#1082;&#1090;&#1103;&#1073;&#1088;&#1100;%202023/&#1084;&#1077;&#1085;&#1102;%20&#1089;%2023-27%20&#1086;&#1082;&#1090;&#1103;&#1073;&#1088;&#1103;/&#1052;&#1077;&#1085;&#1102;%20&#1089;%2016.10&#1087;&#1086;%2027.10-%20&#1054;&#1082;&#1090;&#1073;&#1088;&#1100;&#1089;&#1082;&#1080;&#1081;%20&#1088;&#1072;&#1081;&#1086;&#1085;%20&#1049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3">
          <cell r="B13" t="str">
            <v>Каша молочная пшенная Боярская с изюмом (пшено, молоко 3,2%, сахар-песок, изюм, соль йод., масло слив.)</v>
          </cell>
          <cell r="C13">
            <v>180</v>
          </cell>
          <cell r="D13">
            <v>7.26</v>
          </cell>
          <cell r="E13">
            <v>16.05</v>
          </cell>
          <cell r="F13">
            <v>38.380000000000003</v>
          </cell>
          <cell r="G13">
            <v>316.98</v>
          </cell>
          <cell r="H13">
            <v>527</v>
          </cell>
        </row>
        <row r="14">
          <cell r="B14" t="str">
            <v>Бутерброд с сыром (сыр Российский,  хлеб пшен.йод) 28/33</v>
          </cell>
          <cell r="C14">
            <v>61</v>
          </cell>
          <cell r="D14">
            <v>6.51</v>
          </cell>
          <cell r="E14">
            <v>4.63</v>
          </cell>
          <cell r="F14">
            <v>21.8</v>
          </cell>
          <cell r="G14">
            <v>144.94</v>
          </cell>
          <cell r="H14">
            <v>868</v>
          </cell>
        </row>
        <row r="15">
          <cell r="B15" t="str">
            <v>Какао-напиток (какао порошок, молоко, сахар)</v>
          </cell>
          <cell r="C15">
            <v>190</v>
          </cell>
          <cell r="D15">
            <v>1.73</v>
          </cell>
          <cell r="E15">
            <v>1.59</v>
          </cell>
          <cell r="F15">
            <v>12.56</v>
          </cell>
          <cell r="G15">
            <v>71.430000000000007</v>
          </cell>
          <cell r="H15">
            <v>986</v>
          </cell>
        </row>
        <row r="16">
          <cell r="B16" t="str">
            <v>Пюре фруктовое</v>
          </cell>
          <cell r="C16" t="str">
            <v>1/125</v>
          </cell>
          <cell r="D16">
            <v>0.6</v>
          </cell>
          <cell r="E16">
            <v>0.2</v>
          </cell>
          <cell r="F16">
            <v>19</v>
          </cell>
          <cell r="G16">
            <v>80.2</v>
          </cell>
          <cell r="H16" t="str">
            <v>-</v>
          </cell>
        </row>
        <row r="17">
          <cell r="D17">
            <v>16.100000000000001</v>
          </cell>
          <cell r="E17">
            <v>22.47</v>
          </cell>
          <cell r="F17">
            <v>91.740000000000009</v>
          </cell>
          <cell r="G17">
            <v>613.55000000000007</v>
          </cell>
        </row>
        <row r="19">
          <cell r="C19">
            <v>210</v>
          </cell>
          <cell r="D19">
            <v>8.4700000000000006</v>
          </cell>
          <cell r="E19">
            <v>18.72</v>
          </cell>
          <cell r="F19">
            <v>44.77</v>
          </cell>
          <cell r="G19">
            <v>391.48</v>
          </cell>
        </row>
        <row r="20">
          <cell r="C20">
            <v>61</v>
          </cell>
          <cell r="D20">
            <v>6.51</v>
          </cell>
          <cell r="E20">
            <v>4.63</v>
          </cell>
          <cell r="F20">
            <v>21.8</v>
          </cell>
          <cell r="G20">
            <v>144.94</v>
          </cell>
        </row>
        <row r="21">
          <cell r="C21">
            <v>190</v>
          </cell>
          <cell r="D21">
            <v>1.73</v>
          </cell>
          <cell r="E21">
            <v>1.59</v>
          </cell>
          <cell r="F21">
            <v>12.56</v>
          </cell>
          <cell r="G21">
            <v>71.430000000000007</v>
          </cell>
        </row>
        <row r="22">
          <cell r="C22" t="str">
            <v>1/125</v>
          </cell>
          <cell r="D22">
            <v>0.6</v>
          </cell>
          <cell r="E22">
            <v>0.2</v>
          </cell>
          <cell r="F22">
            <v>19</v>
          </cell>
          <cell r="G22">
            <v>80.2</v>
          </cell>
        </row>
        <row r="23">
          <cell r="C23" t="str">
            <v>586</v>
          </cell>
          <cell r="D23">
            <v>17.310000000000002</v>
          </cell>
          <cell r="E23">
            <v>25.139999999999997</v>
          </cell>
          <cell r="F23">
            <v>98.13000000000001</v>
          </cell>
          <cell r="G23">
            <v>688.05000000000018</v>
          </cell>
        </row>
        <row r="25">
          <cell r="B25" t="str">
            <v>Щи из свежей капусты с картофелем с фаршем и сметаной (говядина, картофель, капуста, морковь, лук репч., томат паста, масло раст., соль йод, сметана.)</v>
          </cell>
          <cell r="C25" t="str">
            <v>15/200/10</v>
          </cell>
          <cell r="D25">
            <v>3.94</v>
          </cell>
          <cell r="E25">
            <v>6.62</v>
          </cell>
          <cell r="F25">
            <v>7.22</v>
          </cell>
          <cell r="G25">
            <v>104.26</v>
          </cell>
          <cell r="H25" t="str">
            <v>197/998</v>
          </cell>
        </row>
        <row r="26">
          <cell r="B26" t="str">
            <v>Колобки «Приморье» с маслом (горбуша, крупа рисовая, лук,  яйцо йод., соль, масло сл.) 90/5</v>
          </cell>
          <cell r="C26">
            <v>95</v>
          </cell>
          <cell r="D26">
            <v>15.32</v>
          </cell>
          <cell r="E26">
            <v>13.62</v>
          </cell>
          <cell r="F26">
            <v>5.93</v>
          </cell>
          <cell r="G26">
            <v>207.6</v>
          </cell>
          <cell r="H26">
            <v>256</v>
          </cell>
        </row>
        <row r="27">
          <cell r="B27" t="str">
            <v>Пюре картофельное (картофель, молоко, масло слив., соль йод.)</v>
          </cell>
          <cell r="C27">
            <v>150</v>
          </cell>
          <cell r="D27">
            <v>3.09</v>
          </cell>
          <cell r="E27">
            <v>4.47</v>
          </cell>
          <cell r="F27">
            <v>20.100000000000001</v>
          </cell>
          <cell r="G27">
            <v>132.99</v>
          </cell>
          <cell r="H27">
            <v>371</v>
          </cell>
        </row>
        <row r="28">
          <cell r="B28" t="str">
            <v>Напиток из облепихи протертой с сахаром (облепиха, протертая с сахаром, сахар-песок)</v>
          </cell>
          <cell r="C28">
            <v>200</v>
          </cell>
          <cell r="D28">
            <v>0.25</v>
          </cell>
          <cell r="E28">
            <v>1.1100000000000001</v>
          </cell>
          <cell r="F28">
            <v>18.670000000000002</v>
          </cell>
          <cell r="G28">
            <v>85.67</v>
          </cell>
          <cell r="H28">
            <v>904</v>
          </cell>
        </row>
        <row r="29">
          <cell r="B29" t="str">
            <v>Хлеб пшеничный йодированный</v>
          </cell>
          <cell r="C29">
            <v>20</v>
          </cell>
          <cell r="D29">
            <v>1.5</v>
          </cell>
          <cell r="E29">
            <v>0.2</v>
          </cell>
          <cell r="F29">
            <v>10.199999999999999</v>
          </cell>
          <cell r="G29">
            <v>48.6</v>
          </cell>
          <cell r="H29" t="str">
            <v>-</v>
          </cell>
        </row>
        <row r="30">
          <cell r="B30" t="str">
            <v>Хлеб ржаной</v>
          </cell>
          <cell r="C30">
            <v>19</v>
          </cell>
          <cell r="D30">
            <v>1.25</v>
          </cell>
          <cell r="E30">
            <v>0.23</v>
          </cell>
          <cell r="F30">
            <v>7.52</v>
          </cell>
          <cell r="G30">
            <v>37.159999999999997</v>
          </cell>
          <cell r="H30" t="str">
            <v>-</v>
          </cell>
        </row>
        <row r="31">
          <cell r="B31" t="str">
            <v>Сок фруктовый в п/у.</v>
          </cell>
          <cell r="C31" t="str">
            <v>1/125</v>
          </cell>
          <cell r="D31">
            <v>0.88</v>
          </cell>
          <cell r="E31">
            <v>0.25</v>
          </cell>
          <cell r="F31">
            <v>14.25</v>
          </cell>
          <cell r="G31">
            <v>62.77</v>
          </cell>
          <cell r="H31" t="str">
            <v>-</v>
          </cell>
        </row>
        <row r="32">
          <cell r="D32">
            <v>25.35</v>
          </cell>
          <cell r="E32">
            <v>26.249999999999996</v>
          </cell>
          <cell r="F32">
            <v>69.64</v>
          </cell>
          <cell r="G32">
            <v>679.05</v>
          </cell>
          <cell r="H32" t="str">
            <v>-</v>
          </cell>
        </row>
        <row r="34">
          <cell r="B34" t="str">
            <v>Щи из свежей капусты с картофелем с фаршем и сметаной (говядина, картофель, капуста, морковь, лук репч., томат паста, масло раст., соль йод, сметана.)</v>
          </cell>
          <cell r="C34" t="str">
            <v>20/250/10</v>
          </cell>
          <cell r="D34">
            <v>4.91</v>
          </cell>
          <cell r="E34">
            <v>8.24</v>
          </cell>
          <cell r="F34">
            <v>8.98</v>
          </cell>
          <cell r="G34">
            <v>129.74</v>
          </cell>
        </row>
        <row r="35">
          <cell r="B35" t="str">
            <v>Колобки «Приморье» с маслом (горбуша, крупа рисовая, лук,  яйцо йод., соль, масло сл.)90/10</v>
          </cell>
          <cell r="C35">
            <v>100</v>
          </cell>
          <cell r="D35">
            <v>16.12</v>
          </cell>
          <cell r="E35">
            <v>14.34</v>
          </cell>
          <cell r="F35">
            <v>6.25</v>
          </cell>
          <cell r="G35">
            <v>218.52</v>
          </cell>
        </row>
        <row r="36">
          <cell r="B36" t="str">
            <v>Пюре картофельное (картофель, молоко, масло слив., соль йод.)</v>
          </cell>
          <cell r="C36">
            <v>190</v>
          </cell>
          <cell r="D36">
            <v>3.91</v>
          </cell>
          <cell r="E36">
            <v>5.66</v>
          </cell>
          <cell r="F36">
            <v>25.46</v>
          </cell>
          <cell r="G36">
            <v>168.45</v>
          </cell>
        </row>
        <row r="37">
          <cell r="B37" t="str">
            <v>Напиток из облепихи протертой с сахаром (облепиха, протертая с сахаром, сахар-песок)</v>
          </cell>
          <cell r="C37">
            <v>200</v>
          </cell>
          <cell r="D37">
            <v>0.25</v>
          </cell>
          <cell r="E37">
            <v>1.1100000000000001</v>
          </cell>
          <cell r="F37">
            <v>18.670000000000002</v>
          </cell>
          <cell r="G37">
            <v>85.67</v>
          </cell>
        </row>
        <row r="38">
          <cell r="B38" t="str">
            <v>Хлеб пшеничный йодированный</v>
          </cell>
          <cell r="C38">
            <v>33</v>
          </cell>
          <cell r="D38">
            <v>2.48</v>
          </cell>
          <cell r="E38">
            <v>0.33</v>
          </cell>
          <cell r="F38">
            <v>16.829999999999998</v>
          </cell>
          <cell r="G38">
            <v>80.19</v>
          </cell>
        </row>
        <row r="39">
          <cell r="B39" t="str">
            <v>Хлеб ржаной</v>
          </cell>
          <cell r="C39">
            <v>30</v>
          </cell>
          <cell r="D39">
            <v>1.98</v>
          </cell>
          <cell r="E39">
            <v>0.36</v>
          </cell>
          <cell r="F39">
            <v>11.88</v>
          </cell>
          <cell r="G39">
            <v>58.68</v>
          </cell>
        </row>
        <row r="40">
          <cell r="B40" t="str">
            <v>Сок фруктовый в п/у.</v>
          </cell>
          <cell r="C40" t="str">
            <v>1/125</v>
          </cell>
          <cell r="D40">
            <v>0.88</v>
          </cell>
          <cell r="E40">
            <v>0.25</v>
          </cell>
          <cell r="F40">
            <v>14.25</v>
          </cell>
          <cell r="G40">
            <v>62.77</v>
          </cell>
        </row>
        <row r="41">
          <cell r="D41">
            <v>30.53</v>
          </cell>
          <cell r="E41">
            <v>30.289999999999996</v>
          </cell>
          <cell r="F41">
            <v>102.32</v>
          </cell>
          <cell r="G41">
            <v>804.01999999999987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0">
          <cell r="B210" t="str">
            <v>Яйцо вареное   (1 шт.)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tabSelected="1" topLeftCell="A2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7" t="s">
        <v>15</v>
      </c>
      <c r="C1" s="68"/>
      <c r="D1" s="69"/>
      <c r="E1" s="1" t="s">
        <v>12</v>
      </c>
      <c r="F1" s="55"/>
      <c r="G1" s="1"/>
      <c r="H1" s="1"/>
      <c r="I1" s="1" t="s">
        <v>1</v>
      </c>
      <c r="J1" s="2">
        <v>45237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8"/>
      <c r="G4" s="49"/>
      <c r="H4" s="49"/>
      <c r="I4" s="49"/>
      <c r="J4" s="49"/>
    </row>
    <row r="5" spans="1:10" ht="47.25" x14ac:dyDescent="0.25">
      <c r="A5" s="8" t="s">
        <v>10</v>
      </c>
      <c r="B5" s="9"/>
      <c r="C5" s="13">
        <f>[1]Лист1!H13</f>
        <v>527</v>
      </c>
      <c r="D5" s="46" t="str">
        <f>[1]Лист1!B13</f>
        <v>Каша молочная пшенная Боярская с изюмом (пшено, молоко 3,2%, сахар-песок, изюм, соль йод., масло слив.)</v>
      </c>
      <c r="E5" s="12">
        <f>[1]Лист1!C13</f>
        <v>180</v>
      </c>
      <c r="F5" s="59" t="s">
        <v>30</v>
      </c>
      <c r="G5" s="13">
        <f>[1]Лист1!G13</f>
        <v>316.98</v>
      </c>
      <c r="H5" s="13">
        <f>[1]Лист1!D13</f>
        <v>7.26</v>
      </c>
      <c r="I5" s="13">
        <f>[1]Лист1!E13</f>
        <v>16.05</v>
      </c>
      <c r="J5" s="17">
        <f>[1]Лист1!F13</f>
        <v>38.380000000000003</v>
      </c>
    </row>
    <row r="6" spans="1:10" ht="31.5" x14ac:dyDescent="0.25">
      <c r="A6" s="8"/>
      <c r="B6" s="14"/>
      <c r="C6" s="17">
        <f>[1]Лист1!H14</f>
        <v>868</v>
      </c>
      <c r="D6" s="30" t="str">
        <f>[1]Лист1!B14</f>
        <v>Бутерброд с сыром (сыр Российский,  хлеб пшен.йод) 28/33</v>
      </c>
      <c r="E6" s="16">
        <f>[1]Лист1!C14</f>
        <v>61</v>
      </c>
      <c r="F6" s="55" t="s">
        <v>31</v>
      </c>
      <c r="G6" s="17">
        <f>[1]Лист1!G14</f>
        <v>144.94</v>
      </c>
      <c r="H6" s="17">
        <f>[1]Лист1!D14</f>
        <v>6.51</v>
      </c>
      <c r="I6" s="17">
        <f>[1]Лист1!E14</f>
        <v>4.63</v>
      </c>
      <c r="J6" s="17">
        <f>[1]Лист1!F14</f>
        <v>21.8</v>
      </c>
    </row>
    <row r="7" spans="1:10" ht="31.5" x14ac:dyDescent="0.25">
      <c r="A7" s="8"/>
      <c r="B7" s="14"/>
      <c r="C7" s="17">
        <f>[1]Лист1!H15</f>
        <v>986</v>
      </c>
      <c r="D7" s="31" t="str">
        <f>[1]Лист1!B15</f>
        <v>Какао-напиток (какао порошок, молоко, сахар)</v>
      </c>
      <c r="E7" s="16">
        <f>[1]Лист1!C15</f>
        <v>190</v>
      </c>
      <c r="F7" s="55" t="s">
        <v>32</v>
      </c>
      <c r="G7" s="17">
        <f>[1]Лист1!G15</f>
        <v>71.430000000000007</v>
      </c>
      <c r="H7" s="17">
        <f>[1]Лист1!D15</f>
        <v>1.73</v>
      </c>
      <c r="I7" s="17">
        <f>[1]Лист1!E15</f>
        <v>1.59</v>
      </c>
      <c r="J7" s="17">
        <f>[1]Лист1!F15</f>
        <v>12.56</v>
      </c>
    </row>
    <row r="8" spans="1:10" ht="15.75" x14ac:dyDescent="0.25">
      <c r="A8" s="8"/>
      <c r="B8" s="14"/>
      <c r="C8" s="17" t="str">
        <f>[1]Лист1!H16</f>
        <v>-</v>
      </c>
      <c r="D8" s="31" t="str">
        <f>[1]Лист1!B16</f>
        <v>Пюре фруктовое</v>
      </c>
      <c r="E8" s="16" t="str">
        <f>[1]Лист1!C16</f>
        <v>1/125</v>
      </c>
      <c r="F8" s="55" t="s">
        <v>33</v>
      </c>
      <c r="G8" s="17">
        <f>[1]Лист1!G16</f>
        <v>80.2</v>
      </c>
      <c r="H8" s="17">
        <f>[1]Лист1!D16</f>
        <v>0.6</v>
      </c>
      <c r="I8" s="17">
        <f>[1]Лист1!E16</f>
        <v>0.2</v>
      </c>
      <c r="J8" s="17">
        <f>[1]Лист1!F16</f>
        <v>19</v>
      </c>
    </row>
    <row r="9" spans="1:10" ht="15.75" x14ac:dyDescent="0.25">
      <c r="A9" s="8"/>
      <c r="B9" s="61"/>
      <c r="C9" s="55"/>
      <c r="D9" s="20" t="s">
        <v>16</v>
      </c>
      <c r="E9" s="22" t="s">
        <v>29</v>
      </c>
      <c r="F9" s="22" t="s">
        <v>25</v>
      </c>
      <c r="G9" s="22">
        <f>[1]Лист1!G17</f>
        <v>613.55000000000007</v>
      </c>
      <c r="H9" s="22">
        <f>[1]Лист1!D17</f>
        <v>16.100000000000001</v>
      </c>
      <c r="I9" s="22">
        <f>[1]Лист1!E17</f>
        <v>22.47</v>
      </c>
      <c r="J9" s="22">
        <f>[1]Лист1!F17</f>
        <v>91.740000000000009</v>
      </c>
    </row>
    <row r="10" spans="1:10" ht="15.75" x14ac:dyDescent="0.25">
      <c r="A10" s="8"/>
      <c r="B10" s="35"/>
      <c r="C10" s="35"/>
      <c r="D10" s="47" t="s">
        <v>17</v>
      </c>
      <c r="E10" s="36"/>
      <c r="F10" s="36" t="s">
        <v>25</v>
      </c>
      <c r="G10" s="48"/>
      <c r="H10" s="48"/>
      <c r="I10" s="48"/>
      <c r="J10" s="21"/>
    </row>
    <row r="11" spans="1:10" ht="15.75" x14ac:dyDescent="0.25">
      <c r="A11" s="8"/>
      <c r="B11" s="26"/>
      <c r="C11" s="26"/>
      <c r="D11" s="28"/>
      <c r="E11" s="45"/>
      <c r="F11" s="45"/>
      <c r="G11" s="27"/>
      <c r="H11" s="27"/>
      <c r="I11" s="27"/>
      <c r="J11" s="53"/>
    </row>
    <row r="12" spans="1:10" ht="16.5" thickBot="1" x14ac:dyDescent="0.3">
      <c r="A12" s="23"/>
      <c r="B12" s="62"/>
      <c r="C12" s="26"/>
      <c r="D12" s="29" t="s">
        <v>20</v>
      </c>
      <c r="E12" s="27"/>
      <c r="F12" s="27"/>
      <c r="G12" s="27"/>
      <c r="H12" s="63"/>
      <c r="I12" s="63"/>
      <c r="J12" s="53"/>
    </row>
    <row r="13" spans="1:10" ht="47.25" x14ac:dyDescent="0.25">
      <c r="A13" s="8"/>
      <c r="B13" s="26"/>
      <c r="C13" s="55">
        <f>[1]Лист1!H13</f>
        <v>527</v>
      </c>
      <c r="D13" s="65" t="str">
        <f t="shared" ref="D13:D16" si="0">D5</f>
        <v>Каша молочная пшенная Боярская с изюмом (пшено, молоко 3,2%, сахар-песок, изюм, соль йод., масло слив.)</v>
      </c>
      <c r="E13" s="27">
        <f>[1]Лист1!C19</f>
        <v>210</v>
      </c>
      <c r="F13" s="27" t="s">
        <v>34</v>
      </c>
      <c r="G13" s="27">
        <f>[1]Лист1!G19</f>
        <v>391.48</v>
      </c>
      <c r="H13" s="27">
        <f>[1]Лист1!D19</f>
        <v>8.4700000000000006</v>
      </c>
      <c r="I13" s="27">
        <f>[1]Лист1!E19</f>
        <v>18.72</v>
      </c>
      <c r="J13" s="53">
        <f>[1]Лист1!F19</f>
        <v>44.77</v>
      </c>
    </row>
    <row r="14" spans="1:10" ht="31.5" x14ac:dyDescent="0.25">
      <c r="A14" s="25"/>
      <c r="B14" s="61"/>
      <c r="C14" s="55">
        <f>[1]Лист1!H14</f>
        <v>868</v>
      </c>
      <c r="D14" s="30" t="str">
        <f t="shared" si="0"/>
        <v>Бутерброд с сыром (сыр Российский,  хлеб пшен.йод) 28/33</v>
      </c>
      <c r="E14" s="66">
        <f>[1]Лист1!C20</f>
        <v>61</v>
      </c>
      <c r="F14" s="53" t="s">
        <v>31</v>
      </c>
      <c r="G14" s="53">
        <f>[1]Лист1!G20</f>
        <v>144.94</v>
      </c>
      <c r="H14" s="27">
        <f>[1]Лист1!D20</f>
        <v>6.51</v>
      </c>
      <c r="I14" s="27">
        <f>[1]Лист1!E20</f>
        <v>4.63</v>
      </c>
      <c r="J14" s="53">
        <f>[1]Лист1!F20</f>
        <v>21.8</v>
      </c>
    </row>
    <row r="15" spans="1:10" ht="31.5" x14ac:dyDescent="0.25">
      <c r="A15" s="25"/>
      <c r="B15" s="61"/>
      <c r="C15" s="50">
        <f>[1]Лист1!H15</f>
        <v>986</v>
      </c>
      <c r="D15" s="30" t="str">
        <f t="shared" si="0"/>
        <v>Какао-напиток (какао порошок, молоко, сахар)</v>
      </c>
      <c r="E15" s="53">
        <f>[1]Лист1!C21</f>
        <v>190</v>
      </c>
      <c r="F15" s="53" t="s">
        <v>32</v>
      </c>
      <c r="G15" s="53">
        <f>[1]Лист1!G21</f>
        <v>71.430000000000007</v>
      </c>
      <c r="H15" s="27">
        <f>[1]Лист1!D21</f>
        <v>1.73</v>
      </c>
      <c r="I15" s="27">
        <f>[1]Лист1!E21</f>
        <v>1.59</v>
      </c>
      <c r="J15" s="53">
        <f>[1]Лист1!F21</f>
        <v>12.56</v>
      </c>
    </row>
    <row r="16" spans="1:10" ht="15.75" x14ac:dyDescent="0.25">
      <c r="A16" s="25"/>
      <c r="B16" s="61"/>
      <c r="C16" s="50" t="str">
        <f>[1]Лист1!H16</f>
        <v>-</v>
      </c>
      <c r="D16" s="30" t="str">
        <f t="shared" si="0"/>
        <v>Пюре фруктовое</v>
      </c>
      <c r="E16" s="53" t="str">
        <f>[1]Лист1!C22</f>
        <v>1/125</v>
      </c>
      <c r="F16" s="53" t="s">
        <v>33</v>
      </c>
      <c r="G16" s="53">
        <f>[1]Лист1!G22</f>
        <v>80.2</v>
      </c>
      <c r="H16" s="27">
        <f>[1]Лист1!D22</f>
        <v>0.6</v>
      </c>
      <c r="I16" s="27">
        <f>[1]Лист1!E22</f>
        <v>0.2</v>
      </c>
      <c r="J16" s="53">
        <f>[1]Лист1!F22</f>
        <v>19</v>
      </c>
    </row>
    <row r="17" spans="1:10" ht="16.5" thickBot="1" x14ac:dyDescent="0.3">
      <c r="A17" s="25"/>
      <c r="B17" s="62"/>
      <c r="C17" s="50"/>
      <c r="D17" s="28" t="s">
        <v>16</v>
      </c>
      <c r="E17" s="54" t="str">
        <f>[1]Лист1!C23</f>
        <v>586</v>
      </c>
      <c r="F17" s="54" t="s">
        <v>18</v>
      </c>
      <c r="G17" s="54">
        <f>[1]Лист1!G23</f>
        <v>688.05000000000018</v>
      </c>
      <c r="H17" s="45">
        <f>[1]Лист1!D23</f>
        <v>17.310000000000002</v>
      </c>
      <c r="I17" s="45">
        <f>[1]Лист1!E23</f>
        <v>25.139999999999997</v>
      </c>
      <c r="J17" s="54">
        <f>[1]Лист1!F23</f>
        <v>98.13000000000001</v>
      </c>
    </row>
    <row r="18" spans="1:10" ht="15.75" x14ac:dyDescent="0.25">
      <c r="A18" s="25"/>
      <c r="B18" s="61"/>
      <c r="C18" s="26"/>
      <c r="D18" s="28" t="s">
        <v>17</v>
      </c>
      <c r="E18" s="53"/>
      <c r="F18" s="54" t="s">
        <v>18</v>
      </c>
      <c r="G18" s="54"/>
      <c r="H18" s="45"/>
      <c r="I18" s="45"/>
      <c r="J18" s="54"/>
    </row>
    <row r="19" spans="1:10" ht="15.75" x14ac:dyDescent="0.25">
      <c r="A19" s="25"/>
      <c r="B19" s="61"/>
      <c r="C19" s="26"/>
      <c r="D19" s="29" t="s">
        <v>21</v>
      </c>
      <c r="E19" s="53"/>
      <c r="F19" s="53"/>
      <c r="G19" s="53"/>
      <c r="H19" s="27"/>
      <c r="I19" s="27"/>
      <c r="J19" s="53"/>
    </row>
    <row r="20" spans="1:10" ht="78.75" x14ac:dyDescent="0.25">
      <c r="A20" s="25"/>
      <c r="B20" s="61"/>
      <c r="C20" s="26" t="str">
        <f>[1]Лист1!H25</f>
        <v>197/998</v>
      </c>
      <c r="D20" s="30" t="str">
        <f>[1]Лист1!B25</f>
        <v>Щи из свежей капусты с картофелем с фаршем и сметаной (говядина, картофель, капуста, морковь, лук репч., томат паста, масло раст., соль йод, сметана.)</v>
      </c>
      <c r="E20" s="53" t="str">
        <f>[1]Лист1!C25</f>
        <v>15/200/10</v>
      </c>
      <c r="F20" s="53" t="s">
        <v>36</v>
      </c>
      <c r="G20" s="53">
        <f>[1]Лист1!G25</f>
        <v>104.26</v>
      </c>
      <c r="H20" s="27">
        <f>[1]Лист1!D25</f>
        <v>3.94</v>
      </c>
      <c r="I20" s="27">
        <f>[1]Лист1!E25</f>
        <v>6.62</v>
      </c>
      <c r="J20" s="53">
        <f>[1]Лист1!F25</f>
        <v>7.22</v>
      </c>
    </row>
    <row r="21" spans="1:10" ht="47.25" x14ac:dyDescent="0.25">
      <c r="A21" s="25"/>
      <c r="B21" s="35"/>
      <c r="C21" s="26">
        <f>[1]Лист1!H26</f>
        <v>256</v>
      </c>
      <c r="D21" s="30" t="str">
        <f>[1]Лист1!B26</f>
        <v>Колобки «Приморье» с маслом (горбуша, крупа рисовая, лук,  яйцо йод., соль, масло сл.) 90/5</v>
      </c>
      <c r="E21" s="53">
        <f>[1]Лист1!C26</f>
        <v>95</v>
      </c>
      <c r="F21" s="53" t="s">
        <v>37</v>
      </c>
      <c r="G21" s="53">
        <f>[1]Лист1!G26</f>
        <v>207.6</v>
      </c>
      <c r="H21" s="27">
        <f>[1]Лист1!D26</f>
        <v>15.32</v>
      </c>
      <c r="I21" s="27">
        <f>[1]Лист1!E26</f>
        <v>13.62</v>
      </c>
      <c r="J21" s="53">
        <f>[1]Лист1!F26</f>
        <v>5.93</v>
      </c>
    </row>
    <row r="22" spans="1:10" ht="31.5" x14ac:dyDescent="0.25">
      <c r="A22" s="25"/>
      <c r="B22" s="26"/>
      <c r="C22" s="26">
        <f>[1]Лист1!H27</f>
        <v>371</v>
      </c>
      <c r="D22" s="15" t="str">
        <f>[1]Лист1!B27</f>
        <v>Пюре картофельное (картофель, молоко, масло слив., соль йод.)</v>
      </c>
      <c r="E22" s="53">
        <f>[1]Лист1!C27</f>
        <v>150</v>
      </c>
      <c r="F22" s="53" t="s">
        <v>38</v>
      </c>
      <c r="G22" s="53">
        <f>[1]Лист1!G27</f>
        <v>132.99</v>
      </c>
      <c r="H22" s="27">
        <f>[1]Лист1!D27</f>
        <v>3.09</v>
      </c>
      <c r="I22" s="27">
        <f>[1]Лист1!E27</f>
        <v>4.47</v>
      </c>
      <c r="J22" s="53">
        <f>[1]Лист1!F27</f>
        <v>20.100000000000001</v>
      </c>
    </row>
    <row r="23" spans="1:10" ht="48" thickBot="1" x14ac:dyDescent="0.3">
      <c r="A23" s="25"/>
      <c r="B23" s="62"/>
      <c r="C23" s="26">
        <f>[1]Лист1!H28</f>
        <v>904</v>
      </c>
      <c r="D23" s="31" t="str">
        <f>[1]Лист1!B28</f>
        <v>Напиток из облепихи протертой с сахаром (облепиха, протертая с сахаром, сахар-песок)</v>
      </c>
      <c r="E23" s="53">
        <f>[1]Лист1!C28</f>
        <v>200</v>
      </c>
      <c r="F23" s="53" t="s">
        <v>39</v>
      </c>
      <c r="G23" s="53">
        <f>[1]Лист1!G28</f>
        <v>85.67</v>
      </c>
      <c r="H23" s="27">
        <f>[1]Лист1!D28</f>
        <v>0.25</v>
      </c>
      <c r="I23" s="27">
        <f>[1]Лист1!E28</f>
        <v>1.1100000000000001</v>
      </c>
      <c r="J23" s="53">
        <f>[1]Лист1!F28</f>
        <v>18.670000000000002</v>
      </c>
    </row>
    <row r="24" spans="1:10" ht="15.75" x14ac:dyDescent="0.25">
      <c r="A24" s="25"/>
      <c r="B24" s="61"/>
      <c r="C24" s="26" t="str">
        <f>[1]Лист1!H29</f>
        <v>-</v>
      </c>
      <c r="D24" s="31" t="str">
        <f>[1]Лист1!B29</f>
        <v>Хлеб пшеничный йодированный</v>
      </c>
      <c r="E24" s="53">
        <f>[1]Лист1!C29</f>
        <v>20</v>
      </c>
      <c r="F24" s="53" t="s">
        <v>40</v>
      </c>
      <c r="G24" s="53">
        <f>[1]Лист1!G29</f>
        <v>48.6</v>
      </c>
      <c r="H24" s="27">
        <f>[1]Лист1!D29</f>
        <v>1.5</v>
      </c>
      <c r="I24" s="27">
        <f>[1]Лист1!E29</f>
        <v>0.2</v>
      </c>
      <c r="J24" s="53">
        <f>[1]Лист1!F29</f>
        <v>10.199999999999999</v>
      </c>
    </row>
    <row r="25" spans="1:10" ht="15.75" x14ac:dyDescent="0.25">
      <c r="A25" s="25"/>
      <c r="B25" s="61"/>
      <c r="C25" s="26" t="str">
        <f>[1]Лист1!H30</f>
        <v>-</v>
      </c>
      <c r="D25" s="31" t="str">
        <f>[1]Лист1!B30</f>
        <v>Хлеб ржаной</v>
      </c>
      <c r="E25" s="53">
        <f>[1]Лист1!C30</f>
        <v>19</v>
      </c>
      <c r="F25" s="53" t="s">
        <v>41</v>
      </c>
      <c r="G25" s="53">
        <f>[1]Лист1!G30</f>
        <v>37.159999999999997</v>
      </c>
      <c r="H25" s="27">
        <f>[1]Лист1!D30</f>
        <v>1.25</v>
      </c>
      <c r="I25" s="27">
        <f>[1]Лист1!E30</f>
        <v>0.23</v>
      </c>
      <c r="J25" s="53">
        <f>[1]Лист1!F30</f>
        <v>7.52</v>
      </c>
    </row>
    <row r="26" spans="1:10" ht="15.75" x14ac:dyDescent="0.25">
      <c r="A26" s="25"/>
      <c r="B26" s="61"/>
      <c r="C26" s="26" t="str">
        <f>[1]Лист1!H31</f>
        <v>-</v>
      </c>
      <c r="D26" s="31" t="str">
        <f>[1]Лист1!B31</f>
        <v>Сок фруктовый в п/у.</v>
      </c>
      <c r="E26" s="53" t="str">
        <f>[1]Лист1!C31</f>
        <v>1/125</v>
      </c>
      <c r="F26" s="53" t="s">
        <v>42</v>
      </c>
      <c r="G26" s="53">
        <f>[1]Лист1!G31</f>
        <v>62.77</v>
      </c>
      <c r="H26" s="27">
        <f>[1]Лист1!D31</f>
        <v>0.88</v>
      </c>
      <c r="I26" s="27">
        <f>[1]Лист1!E31</f>
        <v>0.25</v>
      </c>
      <c r="J26" s="53">
        <f>[1]Лист1!F31</f>
        <v>14.25</v>
      </c>
    </row>
    <row r="27" spans="1:10" ht="15.75" x14ac:dyDescent="0.25">
      <c r="A27" s="25"/>
      <c r="B27" s="35"/>
      <c r="C27" s="26" t="str">
        <f>[1]Лист1!H32</f>
        <v>-</v>
      </c>
      <c r="D27" s="32" t="s">
        <v>16</v>
      </c>
      <c r="E27" s="54" t="s">
        <v>35</v>
      </c>
      <c r="F27" s="54" t="s">
        <v>24</v>
      </c>
      <c r="G27" s="54">
        <f>[1]Лист1!G32</f>
        <v>679.05</v>
      </c>
      <c r="H27" s="45">
        <f>[1]Лист1!D32</f>
        <v>25.35</v>
      </c>
      <c r="I27" s="45">
        <f>[1]Лист1!E32</f>
        <v>26.249999999999996</v>
      </c>
      <c r="J27" s="54">
        <f>[1]Лист1!F32</f>
        <v>69.64</v>
      </c>
    </row>
    <row r="28" spans="1:10" ht="16.5" thickBot="1" x14ac:dyDescent="0.3">
      <c r="A28" s="25"/>
      <c r="B28" s="26"/>
      <c r="C28" s="26"/>
      <c r="D28" s="33" t="s">
        <v>17</v>
      </c>
      <c r="E28" s="53"/>
      <c r="F28" s="54" t="s">
        <v>24</v>
      </c>
      <c r="G28" s="53"/>
      <c r="H28" s="27"/>
      <c r="I28" s="27"/>
      <c r="J28" s="53"/>
    </row>
    <row r="29" spans="1:10" ht="16.5" thickBot="1" x14ac:dyDescent="0.3">
      <c r="A29" s="25"/>
      <c r="B29" s="62"/>
      <c r="C29" s="26"/>
      <c r="D29" s="29" t="s">
        <v>22</v>
      </c>
      <c r="E29" s="53"/>
      <c r="F29" s="53"/>
      <c r="G29" s="53"/>
      <c r="H29" s="27"/>
      <c r="I29" s="27"/>
      <c r="J29" s="53"/>
    </row>
    <row r="30" spans="1:10" ht="78.75" x14ac:dyDescent="0.25">
      <c r="A30" s="8" t="s">
        <v>11</v>
      </c>
      <c r="B30" s="61"/>
      <c r="C30" s="15" t="str">
        <f t="shared" ref="C30:C33" si="1">C20</f>
        <v>197/998</v>
      </c>
      <c r="D30" s="30" t="str">
        <f>[1]Лист1!B34</f>
        <v>Щи из свежей капусты с картофелем с фаршем и сметаной (говядина, картофель, капуста, морковь, лук репч., томат паста, масло раст., соль йод, сметана.)</v>
      </c>
      <c r="E30" s="51" t="str">
        <f>[1]Лист1!C34</f>
        <v>20/250/10</v>
      </c>
      <c r="F30" s="60" t="s">
        <v>44</v>
      </c>
      <c r="G30" s="52">
        <f>[1]Лист1!G34</f>
        <v>129.74</v>
      </c>
      <c r="H30" s="19">
        <f>[1]Лист1!D34</f>
        <v>4.91</v>
      </c>
      <c r="I30" s="19">
        <f>[1]Лист1!E34</f>
        <v>8.24</v>
      </c>
      <c r="J30" s="19">
        <f>[1]Лист1!F34</f>
        <v>8.98</v>
      </c>
    </row>
    <row r="31" spans="1:10" ht="47.25" x14ac:dyDescent="0.25">
      <c r="A31" s="8"/>
      <c r="B31" s="14"/>
      <c r="C31" s="15">
        <f t="shared" si="1"/>
        <v>256</v>
      </c>
      <c r="D31" s="30" t="str">
        <f>[1]Лист1!B35</f>
        <v>Колобки «Приморье» с маслом (горбуша, крупа рисовая, лук,  яйцо йод., соль, масло сл.)90/10</v>
      </c>
      <c r="E31" s="16">
        <f>[1]Лист1!C35</f>
        <v>100</v>
      </c>
      <c r="F31" s="53" t="s">
        <v>45</v>
      </c>
      <c r="G31" s="17">
        <f>[1]Лист1!G35</f>
        <v>218.52</v>
      </c>
      <c r="H31" s="17">
        <f>[1]Лист1!D35</f>
        <v>16.12</v>
      </c>
      <c r="I31" s="17">
        <f>[1]Лист1!E35</f>
        <v>14.34</v>
      </c>
      <c r="J31" s="17">
        <f>[1]Лист1!F35</f>
        <v>6.25</v>
      </c>
    </row>
    <row r="32" spans="1:10" ht="31.5" x14ac:dyDescent="0.25">
      <c r="A32" s="8"/>
      <c r="B32" s="14"/>
      <c r="C32" s="34">
        <f t="shared" si="1"/>
        <v>371</v>
      </c>
      <c r="D32" s="15" t="str">
        <f>[1]Лист1!B36</f>
        <v>Пюре картофельное (картофель, молоко, масло слив., соль йод.)</v>
      </c>
      <c r="E32" s="16">
        <f>[1]Лист1!C36</f>
        <v>190</v>
      </c>
      <c r="F32" s="53" t="s">
        <v>46</v>
      </c>
      <c r="G32" s="17">
        <f>[1]Лист1!G36</f>
        <v>168.45</v>
      </c>
      <c r="H32" s="17">
        <f>[1]Лист1!D36</f>
        <v>3.91</v>
      </c>
      <c r="I32" s="17">
        <f>[1]Лист1!E36</f>
        <v>5.66</v>
      </c>
      <c r="J32" s="17">
        <f>[1]Лист1!F36</f>
        <v>25.46</v>
      </c>
    </row>
    <row r="33" spans="1:10" ht="47.25" x14ac:dyDescent="0.25">
      <c r="A33" s="8"/>
      <c r="B33" s="14"/>
      <c r="C33" s="15">
        <f t="shared" si="1"/>
        <v>904</v>
      </c>
      <c r="D33" s="31" t="str">
        <f>[1]Лист1!B37</f>
        <v>Напиток из облепихи протертой с сахаром (облепиха, протертая с сахаром, сахар-песок)</v>
      </c>
      <c r="E33" s="18">
        <f>[1]Лист1!C37</f>
        <v>200</v>
      </c>
      <c r="F33" s="53" t="s">
        <v>39</v>
      </c>
      <c r="G33" s="17">
        <f>[1]Лист1!G37</f>
        <v>85.67</v>
      </c>
      <c r="H33" s="17">
        <f>[1]Лист1!D37</f>
        <v>0.25</v>
      </c>
      <c r="I33" s="17">
        <f>[1]Лист1!E37</f>
        <v>1.1100000000000001</v>
      </c>
      <c r="J33" s="17">
        <f>[1]Лист1!F37</f>
        <v>18.670000000000002</v>
      </c>
    </row>
    <row r="34" spans="1:10" ht="15.75" x14ac:dyDescent="0.25">
      <c r="A34" s="8"/>
      <c r="B34" s="14"/>
      <c r="C34" s="15"/>
      <c r="D34" s="31" t="str">
        <f>[1]Лист1!B38</f>
        <v>Хлеб пшеничный йодированный</v>
      </c>
      <c r="E34" s="18">
        <f>[1]Лист1!C38</f>
        <v>33</v>
      </c>
      <c r="F34" s="53" t="s">
        <v>47</v>
      </c>
      <c r="G34" s="17">
        <f>[1]Лист1!G38</f>
        <v>80.19</v>
      </c>
      <c r="H34" s="17">
        <f>[1]Лист1!D38</f>
        <v>2.48</v>
      </c>
      <c r="I34" s="17">
        <f>[1]Лист1!E38</f>
        <v>0.33</v>
      </c>
      <c r="J34" s="17">
        <f>[1]Лист1!F38</f>
        <v>16.829999999999998</v>
      </c>
    </row>
    <row r="35" spans="1:10" ht="15.75" x14ac:dyDescent="0.25">
      <c r="A35" s="8"/>
      <c r="B35" s="14"/>
      <c r="C35" s="15"/>
      <c r="D35" s="31" t="str">
        <f>[1]Лист1!B39</f>
        <v>Хлеб ржаной</v>
      </c>
      <c r="E35" s="18">
        <f>[1]Лист1!C39</f>
        <v>30</v>
      </c>
      <c r="F35" s="53" t="s">
        <v>27</v>
      </c>
      <c r="G35" s="17">
        <f>[1]Лист1!G39</f>
        <v>58.68</v>
      </c>
      <c r="H35" s="17">
        <f>[1]Лист1!D39</f>
        <v>1.98</v>
      </c>
      <c r="I35" s="17">
        <f>[1]Лист1!E39</f>
        <v>0.36</v>
      </c>
      <c r="J35" s="17">
        <f>[1]Лист1!F39</f>
        <v>11.88</v>
      </c>
    </row>
    <row r="36" spans="1:10" ht="15.75" x14ac:dyDescent="0.25">
      <c r="A36" s="8"/>
      <c r="B36" s="14"/>
      <c r="C36" s="15"/>
      <c r="D36" s="31" t="str">
        <f>[1]Лист1!B40</f>
        <v>Сок фруктовый в п/у.</v>
      </c>
      <c r="E36" s="18" t="str">
        <f>[1]Лист1!C40</f>
        <v>1/125</v>
      </c>
      <c r="F36" s="53" t="s">
        <v>42</v>
      </c>
      <c r="G36" s="17">
        <f>[1]Лист1!G40</f>
        <v>62.77</v>
      </c>
      <c r="H36" s="17">
        <f>[1]Лист1!D40</f>
        <v>0.88</v>
      </c>
      <c r="I36" s="17">
        <f>[1]Лист1!E40</f>
        <v>0.25</v>
      </c>
      <c r="J36" s="17">
        <f>[1]Лист1!F40</f>
        <v>14.25</v>
      </c>
    </row>
    <row r="37" spans="1:10" ht="15.75" x14ac:dyDescent="0.25">
      <c r="A37" s="8"/>
      <c r="B37" s="35"/>
      <c r="C37" s="35">
        <f>[2]Лист1!H240</f>
        <v>0</v>
      </c>
      <c r="D37" s="32" t="s">
        <v>16</v>
      </c>
      <c r="E37" s="36" t="s">
        <v>43</v>
      </c>
      <c r="F37" s="36" t="s">
        <v>48</v>
      </c>
      <c r="G37" s="36">
        <f>[1]Лист1!G41</f>
        <v>804.01999999999987</v>
      </c>
      <c r="H37" s="36">
        <f>[1]Лист1!D41</f>
        <v>30.53</v>
      </c>
      <c r="I37" s="36">
        <f>[1]Лист1!E41</f>
        <v>30.289999999999996</v>
      </c>
      <c r="J37" s="37">
        <f>[1]Лист1!F41</f>
        <v>102.32</v>
      </c>
    </row>
    <row r="38" spans="1:10" ht="16.5" thickBot="1" x14ac:dyDescent="0.3">
      <c r="A38" s="23"/>
      <c r="B38" s="24"/>
      <c r="C38" s="24"/>
      <c r="D38" s="33" t="s">
        <v>17</v>
      </c>
      <c r="E38" s="38"/>
      <c r="F38" s="39">
        <v>120</v>
      </c>
      <c r="G38" s="40"/>
      <c r="H38" s="40"/>
      <c r="I38" s="40"/>
      <c r="J38" s="41"/>
    </row>
    <row r="39" spans="1:10" ht="15.75" x14ac:dyDescent="0.25">
      <c r="A39" s="6"/>
      <c r="B39" s="6"/>
      <c r="C39" s="6"/>
      <c r="D39" s="7" t="s">
        <v>23</v>
      </c>
      <c r="E39" s="6"/>
      <c r="F39" s="58"/>
      <c r="G39" s="6"/>
      <c r="H39" s="6"/>
      <c r="I39" s="6"/>
      <c r="J39" s="6"/>
    </row>
    <row r="40" spans="1:10" ht="47.25" x14ac:dyDescent="0.25">
      <c r="A40" s="8" t="s">
        <v>10</v>
      </c>
      <c r="B40" s="9"/>
      <c r="C40" s="10">
        <v>328</v>
      </c>
      <c r="D40" s="11" t="s">
        <v>49</v>
      </c>
      <c r="E40" s="12" t="s">
        <v>50</v>
      </c>
      <c r="F40" s="59" t="s">
        <v>51</v>
      </c>
      <c r="G40" s="13" t="s">
        <v>52</v>
      </c>
      <c r="H40" s="13" t="s">
        <v>60</v>
      </c>
      <c r="I40" s="13" t="s">
        <v>61</v>
      </c>
      <c r="J40" s="13" t="s">
        <v>62</v>
      </c>
    </row>
    <row r="41" spans="1:10" ht="47.25" x14ac:dyDescent="0.25">
      <c r="A41" s="8"/>
      <c r="B41" s="9"/>
      <c r="C41" s="10">
        <v>904</v>
      </c>
      <c r="D41" s="11" t="s">
        <v>58</v>
      </c>
      <c r="E41" s="12" t="s">
        <v>28</v>
      </c>
      <c r="F41" s="59" t="s">
        <v>39</v>
      </c>
      <c r="G41" s="13" t="s">
        <v>53</v>
      </c>
      <c r="H41" s="13" t="s">
        <v>63</v>
      </c>
      <c r="I41" s="13" t="s">
        <v>41</v>
      </c>
      <c r="J41" s="13" t="s">
        <v>64</v>
      </c>
    </row>
    <row r="42" spans="1:10" ht="15.75" x14ac:dyDescent="0.25">
      <c r="A42" s="8"/>
      <c r="B42" s="9"/>
      <c r="C42" s="10"/>
      <c r="D42" s="11" t="s">
        <v>59</v>
      </c>
      <c r="E42" s="12" t="s">
        <v>56</v>
      </c>
      <c r="F42" s="59" t="s">
        <v>33</v>
      </c>
      <c r="G42" s="13" t="s">
        <v>54</v>
      </c>
      <c r="H42" s="13" t="s">
        <v>65</v>
      </c>
      <c r="I42" s="13" t="s">
        <v>66</v>
      </c>
      <c r="J42" s="13" t="s">
        <v>67</v>
      </c>
    </row>
    <row r="43" spans="1:10" ht="15.75" x14ac:dyDescent="0.25">
      <c r="A43" s="8"/>
      <c r="B43" s="14"/>
      <c r="C43" s="15"/>
      <c r="D43" s="42" t="s">
        <v>16</v>
      </c>
      <c r="E43" s="43" t="s">
        <v>57</v>
      </c>
      <c r="F43" s="64" t="s">
        <v>26</v>
      </c>
      <c r="G43" s="44" t="s">
        <v>55</v>
      </c>
      <c r="H43" s="44" t="s">
        <v>68</v>
      </c>
      <c r="I43" s="44" t="s">
        <v>69</v>
      </c>
      <c r="J43" s="44" t="s"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2023-11-06T02:32:51Z</dcterms:modified>
</cp:coreProperties>
</file>