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7 по 17 ноября\"/>
    </mc:Choice>
  </mc:AlternateContent>
  <xr:revisionPtr revIDLastSave="0" documentId="13_ncr:1_{3F24E021-3D93-43D9-A5F8-C4ADF70260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G30" i="1"/>
  <c r="G31" i="1"/>
  <c r="G32" i="1"/>
  <c r="G33" i="1"/>
  <c r="G34" i="1"/>
  <c r="G35" i="1"/>
  <c r="G36" i="1"/>
  <c r="G3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G20" i="1"/>
  <c r="G21" i="1"/>
  <c r="G22" i="1"/>
  <c r="G23" i="1"/>
  <c r="G24" i="1"/>
  <c r="G25" i="1"/>
  <c r="G26" i="1"/>
  <c r="G27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G13" i="1"/>
  <c r="G14" i="1"/>
  <c r="G15" i="1"/>
  <c r="G16" i="1"/>
  <c r="G17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D13" i="1"/>
  <c r="E13" i="1"/>
  <c r="D14" i="1"/>
  <c r="E14" i="1"/>
  <c r="D15" i="1"/>
  <c r="E15" i="1"/>
  <c r="D16" i="1"/>
  <c r="E16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D6" i="1"/>
  <c r="E6" i="1"/>
  <c r="D7" i="1"/>
  <c r="E7" i="1"/>
  <c r="D8" i="1"/>
  <c r="E8" i="1"/>
  <c r="C4" i="1" a="1"/>
  <c r="C4" i="1" s="1"/>
  <c r="C3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<sst xmlns="http://schemas.openxmlformats.org/spreadsheetml/2006/main" count="98" uniqueCount="80">
  <si>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</si>
  <si>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</si>
  <si>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</si>
  <si>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</si>
  <si>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</si>
  <si>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</si>
  <si>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</si>
  <si>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</si>
  <si>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</si>
  <si>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</si>
  <si>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</si>
  <si>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</si>
  <si>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</si>
  <si>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</si>
  <si>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</si>
  <si>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</si>
  <si>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</si>
  <si>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</si>
  <si>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</si>
  <si>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</si>
  <si>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</si>
  <si>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</si>
  <si>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</si>
  <si>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</si>
  <si>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</si>
  <si>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60,00</t>
  </si>
  <si>
    <t>566</t>
  </si>
  <si>
    <t>199</t>
  </si>
  <si>
    <t>663</t>
  </si>
  <si>
    <t>56,00</t>
  </si>
  <si>
    <t>1,71</t>
  </si>
  <si>
    <t>2,06</t>
  </si>
  <si>
    <t>25,23</t>
  </si>
  <si>
    <t>588</t>
  </si>
  <si>
    <t>61,77</t>
  </si>
  <si>
    <t>2,58</t>
  </si>
  <si>
    <t>23,94</t>
  </si>
  <si>
    <t>20,89</t>
  </si>
  <si>
    <t>20,55</t>
  </si>
  <si>
    <t>50,90</t>
  </si>
  <si>
    <t>6,13</t>
  </si>
  <si>
    <t>2,97</t>
  </si>
  <si>
    <t>2,21</t>
  </si>
  <si>
    <t>1,35</t>
  </si>
  <si>
    <t>782</t>
  </si>
  <si>
    <t>77,65</t>
  </si>
  <si>
    <t>29,03</t>
  </si>
  <si>
    <t>25,38</t>
  </si>
  <si>
    <t>907</t>
  </si>
  <si>
    <t>32,14</t>
  </si>
  <si>
    <t>22,52</t>
  </si>
  <si>
    <t>7,28</t>
  </si>
  <si>
    <t>2,43</t>
  </si>
  <si>
    <t>1,76</t>
  </si>
  <si>
    <t>120,00</t>
  </si>
  <si>
    <t>Полдник</t>
  </si>
  <si>
    <t>Пицца с ветчиной и сыром (мука, сахар-песок, масло подсолнечное, яйцо, дрожжи, сыр Российский, сметана, томатная паста, ветчина, капуста, лук репчатый</t>
  </si>
  <si>
    <t>Чай с медом (чай, сахар-песок)</t>
  </si>
  <si>
    <t>Мармелад желейный в индив. упаковке</t>
  </si>
  <si>
    <t>90</t>
  </si>
  <si>
    <t>180/18</t>
  </si>
  <si>
    <t>30</t>
  </si>
  <si>
    <t>318</t>
  </si>
  <si>
    <t>28,92</t>
  </si>
  <si>
    <t>12,08</t>
  </si>
  <si>
    <t>19,00</t>
  </si>
  <si>
    <t>252,24</t>
  </si>
  <si>
    <t>53,14</t>
  </si>
  <si>
    <t>127,20</t>
  </si>
  <si>
    <t>432,58</t>
  </si>
  <si>
    <t>8,58</t>
  </si>
  <si>
    <t>13,83</t>
  </si>
  <si>
    <t>23,37</t>
  </si>
  <si>
    <t>0,14</t>
  </si>
  <si>
    <t>0,04</t>
  </si>
  <si>
    <t>8,76</t>
  </si>
  <si>
    <t>0</t>
  </si>
  <si>
    <t>13,15</t>
  </si>
  <si>
    <t>31,76</t>
  </si>
  <si>
    <t>68,28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</si>
</sst>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23">
          <cell r="B123" t="str">
            <v>Омлет натуральный с маслом (яйцо, молоко, масло сливочное, соль йод.) 170/10</v>
          </cell>
          <cell r="C123">
            <v>180</v>
          </cell>
          <cell r="D123">
            <v>16.739999999999998</v>
          </cell>
          <cell r="E123">
            <v>21.37</v>
          </cell>
          <cell r="F123">
            <v>3.45</v>
          </cell>
          <cell r="G123">
            <v>273.11</v>
          </cell>
        </row>
        <row r="124">
          <cell r="B124" t="str">
            <v>Чай с сахаром (чай, сахар)</v>
          </cell>
          <cell r="C124">
            <v>200</v>
          </cell>
          <cell r="D124">
            <v>0</v>
          </cell>
          <cell r="E124">
            <v>0</v>
          </cell>
          <cell r="F124">
            <v>9.08</v>
          </cell>
          <cell r="G124">
            <v>36.32</v>
          </cell>
        </row>
        <row r="125">
          <cell r="B125" t="str">
            <v>Хлеб пшеничный йодированный</v>
          </cell>
          <cell r="C125">
            <v>28</v>
          </cell>
          <cell r="D125">
            <v>2.1</v>
          </cell>
          <cell r="E125">
            <v>0.28000000000000003</v>
          </cell>
          <cell r="F125">
            <v>14.28</v>
          </cell>
          <cell r="G125">
            <v>68.040000000000006</v>
          </cell>
        </row>
        <row r="126">
          <cell r="B126" t="str">
            <v>Груша свежая</v>
          </cell>
          <cell r="C126">
            <v>158</v>
          </cell>
          <cell r="D126">
            <v>0.63</v>
          </cell>
          <cell r="E126">
            <v>0.47</v>
          </cell>
          <cell r="F126">
            <v>16.27</v>
          </cell>
          <cell r="G126">
            <v>81.89</v>
          </cell>
        </row>
        <row r="127">
          <cell r="D127">
            <v>19.47</v>
          </cell>
          <cell r="E127">
            <v>22.12</v>
          </cell>
          <cell r="F127">
            <v>43.08</v>
          </cell>
          <cell r="G127">
            <v>459.36</v>
          </cell>
        </row>
        <row r="129">
          <cell r="B129" t="str">
            <v>Омлет натуральный с маслом (яйцо, молоко, масло сливочное, соль йод.) 190/10</v>
          </cell>
          <cell r="C129">
            <v>200</v>
          </cell>
          <cell r="D129">
            <v>18.600000000000001</v>
          </cell>
          <cell r="E129">
            <v>23.75</v>
          </cell>
          <cell r="F129">
            <v>3.84</v>
          </cell>
          <cell r="G129">
            <v>319.45</v>
          </cell>
        </row>
        <row r="130">
          <cell r="B130" t="str">
            <v>Чай с сахаром (чай, сахар)</v>
          </cell>
          <cell r="C130">
            <v>200</v>
          </cell>
          <cell r="D130">
            <v>0</v>
          </cell>
          <cell r="E130">
            <v>0</v>
          </cell>
          <cell r="F130">
            <v>9.08</v>
          </cell>
          <cell r="G130">
            <v>36.32</v>
          </cell>
        </row>
        <row r="131">
          <cell r="B131" t="str">
            <v>Хлеб пшеничный йодированный</v>
          </cell>
          <cell r="C131">
            <v>35</v>
          </cell>
          <cell r="D131">
            <v>2.63</v>
          </cell>
          <cell r="E131">
            <v>0.35</v>
          </cell>
          <cell r="F131">
            <v>17.850000000000001</v>
          </cell>
          <cell r="G131">
            <v>85.05</v>
          </cell>
        </row>
        <row r="132">
          <cell r="B132" t="str">
            <v>Груша свежая</v>
          </cell>
          <cell r="C132">
            <v>150</v>
          </cell>
          <cell r="D132">
            <v>0.6</v>
          </cell>
          <cell r="E132">
            <v>0.45</v>
          </cell>
          <cell r="F132">
            <v>15.45</v>
          </cell>
          <cell r="G132">
            <v>78.25</v>
          </cell>
        </row>
        <row r="133">
          <cell r="D133">
            <v>21.830000000000002</v>
          </cell>
          <cell r="E133">
            <v>24.55</v>
          </cell>
          <cell r="F133">
            <v>46.22</v>
          </cell>
          <cell r="G133">
            <v>519.06999999999994</v>
          </cell>
        </row>
        <row r="135">
          <cell r="B135" t="str">
            <v>Закуска порционная (помидоры свежие)</v>
          </cell>
          <cell r="C135">
            <v>65</v>
          </cell>
          <cell r="D135">
            <v>0.72</v>
          </cell>
          <cell r="E135">
            <v>0.13</v>
          </cell>
          <cell r="F135">
            <v>2.4700000000000002</v>
          </cell>
          <cell r="G135">
            <v>13.91</v>
          </cell>
        </row>
        <row r="136">
          <cell r="B136" t="str">
            <v>Солянка Детская (говядина, ветчина, картофель, лук репч., морковь, огурцы соленые, томат, масло подсолн., соль йодир., томат. паста) 20/180</v>
          </cell>
          <cell r="C136">
            <v>200</v>
          </cell>
          <cell r="D136">
            <v>5.49</v>
          </cell>
          <cell r="E136">
            <v>4.66</v>
          </cell>
          <cell r="F136">
            <v>6.72</v>
          </cell>
          <cell r="G136">
            <v>155.84</v>
          </cell>
        </row>
        <row r="137">
          <cell r="B137" t="str">
            <v>Гуляш мясной (говядина, лук репч., томат паста, масло раст., мука ,соль йод.) 50/50</v>
          </cell>
          <cell r="C137">
            <v>100</v>
          </cell>
          <cell r="D137">
            <v>11.7</v>
          </cell>
          <cell r="E137">
            <v>12.47</v>
          </cell>
          <cell r="F137">
            <v>3.59</v>
          </cell>
          <cell r="G137">
            <v>173.43</v>
          </cell>
        </row>
        <row r="138">
          <cell r="B138" t="str">
            <v>Перловка отварная (крупа перловая, масло слив., соль йодир.)</v>
          </cell>
          <cell r="C138">
            <v>160</v>
          </cell>
          <cell r="D138">
            <v>4.5599999999999996</v>
          </cell>
          <cell r="E138">
            <v>4.08</v>
          </cell>
          <cell r="F138">
            <v>31.54</v>
          </cell>
          <cell r="G138">
            <v>181.1</v>
          </cell>
        </row>
        <row r="139">
          <cell r="B139" t="str">
            <v>Чай с лимоном (чай, сахар, лимон)</v>
          </cell>
          <cell r="C139" t="str">
            <v>200/4</v>
          </cell>
          <cell r="D139">
            <v>0.04</v>
          </cell>
          <cell r="E139">
            <v>0</v>
          </cell>
          <cell r="F139">
            <v>9.19</v>
          </cell>
          <cell r="G139">
            <v>36.92</v>
          </cell>
        </row>
        <row r="140">
          <cell r="B140" t="str">
            <v>Хлеб пшеничный йодированный</v>
          </cell>
          <cell r="C140">
            <v>30</v>
          </cell>
          <cell r="D140">
            <v>2.25</v>
          </cell>
          <cell r="E140">
            <v>0.3</v>
          </cell>
          <cell r="F140">
            <v>15.3</v>
          </cell>
          <cell r="G140">
            <v>72.900000000000006</v>
          </cell>
        </row>
        <row r="141">
          <cell r="B141" t="str">
            <v>Хлеб ржаной</v>
          </cell>
          <cell r="C141">
            <v>23</v>
          </cell>
          <cell r="D141">
            <v>1.52</v>
          </cell>
          <cell r="E141">
            <v>0.28000000000000003</v>
          </cell>
          <cell r="F141">
            <v>9.11</v>
          </cell>
          <cell r="G141">
            <v>44.99</v>
          </cell>
        </row>
        <row r="142">
          <cell r="G142">
            <v>679.08999999999992</v>
          </cell>
        </row>
        <row r="144">
          <cell r="B144" t="str">
            <v>Закуска порционная (помидоры свежие)</v>
          </cell>
          <cell r="C144">
            <v>100</v>
          </cell>
          <cell r="D144">
            <v>1.1000000000000001</v>
          </cell>
          <cell r="E144">
            <v>0.2</v>
          </cell>
          <cell r="F144">
            <v>3.8</v>
          </cell>
          <cell r="G144">
            <v>21.4</v>
          </cell>
        </row>
        <row r="145">
          <cell r="B145" t="str">
            <v>Солянка Детская (говядина, ветчина, картофель, лук репч., морковь, огурцы соленые, томат, масло подсолн., соль йодир., томат. паста) 20/230</v>
          </cell>
          <cell r="C145">
            <v>250</v>
          </cell>
          <cell r="D145">
            <v>6.87</v>
          </cell>
          <cell r="E145">
            <v>5.83</v>
          </cell>
          <cell r="F145">
            <v>8.4</v>
          </cell>
          <cell r="G145">
            <v>186.54</v>
          </cell>
        </row>
        <row r="146">
          <cell r="B146" t="str">
            <v>Гуляш мясной (говядина, лук репч., томат паста, масло раст., мука ,соль йод.) 50/50</v>
          </cell>
          <cell r="C146">
            <v>100</v>
          </cell>
          <cell r="D146">
            <v>11.7</v>
          </cell>
          <cell r="E146">
            <v>12.47</v>
          </cell>
          <cell r="F146">
            <v>3.59</v>
          </cell>
          <cell r="G146">
            <v>173.43</v>
          </cell>
        </row>
        <row r="147">
          <cell r="B147" t="str">
            <v>Перловка отварная (крупа перловая, масло слив., соль йодир.)</v>
          </cell>
          <cell r="C147">
            <v>190</v>
          </cell>
          <cell r="D147">
            <v>5.42</v>
          </cell>
          <cell r="E147">
            <v>4.95</v>
          </cell>
          <cell r="F147">
            <v>37.450000000000003</v>
          </cell>
          <cell r="G147">
            <v>220.06</v>
          </cell>
        </row>
        <row r="148">
          <cell r="B148" t="str">
            <v>Чай с лимоном (чай, сахар, лимон)</v>
          </cell>
          <cell r="C148" t="str">
            <v>200/4</v>
          </cell>
          <cell r="D148">
            <v>0.04</v>
          </cell>
          <cell r="E148">
            <v>0</v>
          </cell>
          <cell r="F148">
            <v>9.19</v>
          </cell>
          <cell r="G148">
            <v>36.92</v>
          </cell>
        </row>
        <row r="149">
          <cell r="B149" t="str">
            <v>Хлеб пшеничный йодированный</v>
          </cell>
          <cell r="C149">
            <v>33</v>
          </cell>
          <cell r="D149">
            <v>2.48</v>
          </cell>
          <cell r="E149">
            <v>0.33</v>
          </cell>
          <cell r="F149">
            <v>16.829999999999998</v>
          </cell>
          <cell r="G149">
            <v>80.19</v>
          </cell>
        </row>
        <row r="150">
          <cell r="B150" t="str">
            <v>Хлеб ржаной</v>
          </cell>
          <cell r="C150">
            <v>30</v>
          </cell>
          <cell r="D150">
            <v>1.98</v>
          </cell>
          <cell r="E150">
            <v>0.36</v>
          </cell>
          <cell r="F150">
            <v>11.88</v>
          </cell>
          <cell r="G150">
            <v>58.68</v>
          </cell>
        </row>
        <row r="151">
          <cell r="D151">
            <v>29.590000000000003</v>
          </cell>
          <cell r="E151">
            <v>24.139999999999997</v>
          </cell>
          <cell r="F151">
            <v>91.139999999999986</v>
          </cell>
          <cell r="G151">
            <v>777.21999999999991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10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45240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 t="e" cm="1">
        <f t="array" ref="C4">+C4:J29C4:K4:JC17</f>
        <v>#NAME?</v>
      </c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 t="s">
        <v>27</v>
      </c>
      <c r="D5" s="46" t="str">
        <f>[2]Лист1!B123</f>
        <v>Омлет натуральный с маслом (яйцо, молоко, масло сливочное, соль йод.) 170/10</v>
      </c>
      <c r="E5" s="12">
        <f>[2]Лист1!C123</f>
        <v>180</v>
      </c>
      <c r="F5" s="59" t="s">
        <v>29</v>
      </c>
      <c r="G5" s="13">
        <f>[2]Лист1!G123</f>
        <v>273.11</v>
      </c>
      <c r="H5" s="13">
        <f>[2]Лист1!D123</f>
        <v>16.739999999999998</v>
      </c>
      <c r="I5" s="13">
        <f>[2]Лист1!E123</f>
        <v>21.37</v>
      </c>
      <c r="J5" s="17">
        <f>[2]Лист1!F123</f>
        <v>3.45</v>
      </c>
    </row>
    <row r="6" spans="1:10" ht="15.75" x14ac:dyDescent="0.25">
      <c r="A6" s="8"/>
      <c r="B6" s="14"/>
      <c r="C6" s="17" t="s">
        <v>28</v>
      </c>
      <c r="D6" s="30" t="str">
        <f>[2]Лист1!B124</f>
        <v>Чай с сахаром (чай, сахар)</v>
      </c>
      <c r="E6" s="16">
        <f>[2]Лист1!C124</f>
        <v>200</v>
      </c>
      <c r="F6" s="55" t="s">
        <v>30</v>
      </c>
      <c r="G6" s="17">
        <f>[2]Лист1!G124</f>
        <v>36.32</v>
      </c>
      <c r="H6" s="17">
        <f>[2]Лист1!D124</f>
        <v>0</v>
      </c>
      <c r="I6" s="17">
        <f>[2]Лист1!E124</f>
        <v>0</v>
      </c>
      <c r="J6" s="17">
        <f>[2]Лист1!F124</f>
        <v>9.08</v>
      </c>
    </row>
    <row r="7" spans="1:10" ht="15.75" x14ac:dyDescent="0.25">
      <c r="A7" s="8"/>
      <c r="B7" s="14"/>
      <c r="C7" s="17"/>
      <c r="D7" s="31" t="str">
        <f>[2]Лист1!B125</f>
        <v>Хлеб пшеничный йодированный</v>
      </c>
      <c r="E7" s="16">
        <f>[2]Лист1!C125</f>
        <v>28</v>
      </c>
      <c r="F7" s="55" t="s">
        <v>31</v>
      </c>
      <c r="G7" s="17">
        <f>[2]Лист1!G125</f>
        <v>68.040000000000006</v>
      </c>
      <c r="H7" s="17">
        <f>[2]Лист1!D125</f>
        <v>2.1</v>
      </c>
      <c r="I7" s="17">
        <f>[2]Лист1!E125</f>
        <v>0.28000000000000003</v>
      </c>
      <c r="J7" s="17">
        <f>[2]Лист1!F125</f>
        <v>14.28</v>
      </c>
    </row>
    <row r="8" spans="1:10" ht="15.75" x14ac:dyDescent="0.25">
      <c r="A8" s="8"/>
      <c r="B8" s="14"/>
      <c r="C8" s="17"/>
      <c r="D8" s="31" t="str">
        <f>[2]Лист1!B126</f>
        <v>Груша свежая</v>
      </c>
      <c r="E8" s="16">
        <f>[2]Лист1!C126</f>
        <v>158</v>
      </c>
      <c r="F8" s="55" t="s">
        <v>32</v>
      </c>
      <c r="G8" s="17">
        <f>[2]Лист1!G126</f>
        <v>81.89</v>
      </c>
      <c r="H8" s="17">
        <f>[2]Лист1!D126</f>
        <v>0.63</v>
      </c>
      <c r="I8" s="17">
        <f>[2]Лист1!E126</f>
        <v>0.47</v>
      </c>
      <c r="J8" s="17">
        <f>[2]Лист1!F126</f>
        <v>16.27</v>
      </c>
    </row>
    <row r="9" spans="1:10" ht="15.75" x14ac:dyDescent="0.25">
      <c r="A9" s="8"/>
      <c r="B9" s="61"/>
      <c r="C9" s="55"/>
      <c r="D9" s="20" t="s">
        <v>16</v>
      </c>
      <c r="E9" s="22" t="s">
        <v>26</v>
      </c>
      <c r="F9" s="22" t="s">
        <v>24</v>
      </c>
      <c r="G9" s="22">
        <f>[2]Лист1!G127</f>
        <v>459.36</v>
      </c>
      <c r="H9" s="22">
        <f>[2]Лист1!D127</f>
        <v>19.47</v>
      </c>
      <c r="I9" s="22">
        <f>[2]Лист1!E127</f>
        <v>22.12</v>
      </c>
      <c r="J9" s="22">
        <f>[2]Лист1!F127</f>
        <v>43.08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24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20</v>
      </c>
      <c r="E12" s="27"/>
      <c r="F12" s="27"/>
      <c r="G12" s="27"/>
      <c r="H12" s="63"/>
      <c r="I12" s="63"/>
      <c r="J12" s="53"/>
    </row>
    <row r="13" spans="1:10" ht="15.75" x14ac:dyDescent="0.25">
      <c r="A13" s="8"/>
      <c r="B13" s="26"/>
      <c r="C13" s="55" t="s">
        <v>27</v>
      </c>
      <c r="D13" s="65" t="str">
        <f>[2]Лист1!B129</f>
        <v>Омлет натуральный с маслом (яйцо, молоко, масло сливочное, соль йод.) 190/10</v>
      </c>
      <c r="E13" s="27">
        <f>[2]Лист1!C129</f>
        <v>200</v>
      </c>
      <c r="F13" s="27" t="s">
        <v>34</v>
      </c>
      <c r="G13" s="27">
        <f>[2]Лист1!G129</f>
        <v>319.45</v>
      </c>
      <c r="H13" s="27">
        <f>[2]Лист1!D129</f>
        <v>18.600000000000001</v>
      </c>
      <c r="I13" s="27">
        <f>[2]Лист1!E129</f>
        <v>23.75</v>
      </c>
      <c r="J13" s="53">
        <f>[2]Лист1!F129</f>
        <v>3.84</v>
      </c>
    </row>
    <row r="14" spans="1:10" ht="15.75" x14ac:dyDescent="0.25">
      <c r="A14" s="25"/>
      <c r="B14" s="61"/>
      <c r="C14" s="55" t="s">
        <v>28</v>
      </c>
      <c r="D14" s="30" t="str">
        <f>[2]Лист1!B130</f>
        <v>Чай с сахаром (чай, сахар)</v>
      </c>
      <c r="E14" s="66">
        <f>[2]Лист1!C130</f>
        <v>200</v>
      </c>
      <c r="F14" s="53" t="s">
        <v>30</v>
      </c>
      <c r="G14" s="53">
        <f>[2]Лист1!G130</f>
        <v>36.32</v>
      </c>
      <c r="H14" s="27">
        <f>[2]Лист1!D130</f>
        <v>0</v>
      </c>
      <c r="I14" s="27">
        <f>[2]Лист1!E130</f>
        <v>0</v>
      </c>
      <c r="J14" s="53">
        <f>[2]Лист1!F130</f>
        <v>9.08</v>
      </c>
    </row>
    <row r="15" spans="1:10" ht="15.75" x14ac:dyDescent="0.25">
      <c r="A15" s="25"/>
      <c r="B15" s="61"/>
      <c r="C15" s="50"/>
      <c r="D15" s="30" t="str">
        <f>[2]Лист1!B131</f>
        <v>Хлеб пшеничный йодированный</v>
      </c>
      <c r="E15" s="53">
        <f>[2]Лист1!C131</f>
        <v>35</v>
      </c>
      <c r="F15" s="53" t="s">
        <v>35</v>
      </c>
      <c r="G15" s="53">
        <f>[2]Лист1!G131</f>
        <v>85.05</v>
      </c>
      <c r="H15" s="27">
        <f>[2]Лист1!D131</f>
        <v>2.63</v>
      </c>
      <c r="I15" s="27">
        <f>[2]Лист1!E131</f>
        <v>0.35</v>
      </c>
      <c r="J15" s="53">
        <f>[2]Лист1!F131</f>
        <v>17.850000000000001</v>
      </c>
    </row>
    <row r="16" spans="1:10" ht="15.75" x14ac:dyDescent="0.25">
      <c r="A16" s="25"/>
      <c r="B16" s="61"/>
      <c r="C16" s="50"/>
      <c r="D16" s="30" t="str">
        <f>[2]Лист1!B132</f>
        <v>Груша свежая</v>
      </c>
      <c r="E16" s="53">
        <f>[2]Лист1!C132</f>
        <v>150</v>
      </c>
      <c r="F16" s="53" t="s">
        <v>36</v>
      </c>
      <c r="G16" s="53">
        <f>[2]Лист1!G132</f>
        <v>78.25</v>
      </c>
      <c r="H16" s="27">
        <f>[2]Лист1!D132</f>
        <v>0.6</v>
      </c>
      <c r="I16" s="27">
        <f>[2]Лист1!E132</f>
        <v>0.45</v>
      </c>
      <c r="J16" s="53">
        <f>[2]Лист1!F132</f>
        <v>15.45</v>
      </c>
    </row>
    <row r="17" spans="1:10" ht="16.5" thickBot="1" x14ac:dyDescent="0.3">
      <c r="A17" s="25"/>
      <c r="B17" s="62"/>
      <c r="C17" s="50"/>
      <c r="D17" s="28" t="s">
        <v>16</v>
      </c>
      <c r="E17" s="54" t="s">
        <v>33</v>
      </c>
      <c r="F17" s="54" t="s">
        <v>18</v>
      </c>
      <c r="G17" s="54">
        <f>[2]Лист1!G133</f>
        <v>519.06999999999994</v>
      </c>
      <c r="H17" s="45">
        <f>[2]Лист1!D133</f>
        <v>21.830000000000002</v>
      </c>
      <c r="I17" s="45">
        <f>[2]Лист1!E133</f>
        <v>24.55</v>
      </c>
      <c r="J17" s="54">
        <f>[2]Лист1!F133</f>
        <v>46.22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21</v>
      </c>
      <c r="E19" s="53"/>
      <c r="F19" s="53"/>
      <c r="G19" s="53"/>
      <c r="H19" s="27"/>
      <c r="I19" s="27"/>
      <c r="J19" s="53"/>
    </row>
    <row r="20" spans="1:10" ht="15.75" x14ac:dyDescent="0.25">
      <c r="A20" s="25"/>
      <c r="B20" s="61"/>
      <c r="C20" s="26">
        <v>982</v>
      </c>
      <c r="D20" s="30" t="str">
        <f>[2]Лист1!B135</f>
        <v>Закуска порционная (помидоры свежие)</v>
      </c>
      <c r="E20" s="53">
        <f>[2]Лист1!C135</f>
        <v>65</v>
      </c>
      <c r="F20" s="53" t="s">
        <v>37</v>
      </c>
      <c r="G20" s="53">
        <f>[2]Лист1!G135</f>
        <v>13.91</v>
      </c>
      <c r="H20" s="27">
        <f>[2]Лист1!D135</f>
        <v>0.72</v>
      </c>
      <c r="I20" s="27">
        <f>[2]Лист1!E135</f>
        <v>0.13</v>
      </c>
      <c r="J20" s="53">
        <f>[2]Лист1!F135</f>
        <v>2.4700000000000002</v>
      </c>
    </row>
    <row r="21" spans="1:10" ht="15.75" x14ac:dyDescent="0.25">
      <c r="A21" s="25"/>
      <c r="B21" s="35"/>
      <c r="C21" s="26">
        <v>996</v>
      </c>
      <c r="D21" s="30" t="str">
        <f>[2]Лист1!B136</f>
        <v>Солянка Детская (говядина, ветчина, картофель, лук репч., морковь, огурцы соленые, томат, масло подсолн., соль йодир., томат. паста) 20/180</v>
      </c>
      <c r="E21" s="53">
        <f>[2]Лист1!C136</f>
        <v>200</v>
      </c>
      <c r="F21" s="53" t="s">
        <v>38</v>
      </c>
      <c r="G21" s="53">
        <f>[2]Лист1!G136</f>
        <v>155.84</v>
      </c>
      <c r="H21" s="27">
        <f>[2]Лист1!D136</f>
        <v>5.49</v>
      </c>
      <c r="I21" s="27">
        <f>[2]Лист1!E136</f>
        <v>4.66</v>
      </c>
      <c r="J21" s="53">
        <f>[2]Лист1!F136</f>
        <v>6.72</v>
      </c>
    </row>
    <row r="22" spans="1:10" ht="15.75" x14ac:dyDescent="0.25">
      <c r="A22" s="25"/>
      <c r="B22" s="26"/>
      <c r="C22" s="26">
        <v>550</v>
      </c>
      <c r="D22" s="15" t="str">
        <f>[2]Лист1!B137</f>
        <v>Гуляш мясной (говядина, лук репч., томат паста, масло раст., мука ,соль йод.) 50/50</v>
      </c>
      <c r="E22" s="53">
        <f>[2]Лист1!C137</f>
        <v>100</v>
      </c>
      <c r="F22" s="53" t="s">
        <v>39</v>
      </c>
      <c r="G22" s="53">
        <f>[2]Лист1!G137</f>
        <v>173.43</v>
      </c>
      <c r="H22" s="27">
        <f>[2]Лист1!D137</f>
        <v>11.7</v>
      </c>
      <c r="I22" s="27">
        <f>[2]Лист1!E137</f>
        <v>12.47</v>
      </c>
      <c r="J22" s="53">
        <f>[2]Лист1!F137</f>
        <v>3.59</v>
      </c>
    </row>
    <row r="23" spans="1:10" ht="16.5" thickBot="1" x14ac:dyDescent="0.3">
      <c r="A23" s="25"/>
      <c r="B23" s="62"/>
      <c r="C23" s="26">
        <v>585</v>
      </c>
      <c r="D23" s="31" t="str">
        <f>[2]Лист1!B138</f>
        <v>Перловка отварная (крупа перловая, масло слив., соль йодир.)</v>
      </c>
      <c r="E23" s="53">
        <f>[2]Лист1!C138</f>
        <v>160</v>
      </c>
      <c r="F23" s="53" t="s">
        <v>40</v>
      </c>
      <c r="G23" s="53">
        <f>[2]Лист1!G138</f>
        <v>181.1</v>
      </c>
      <c r="H23" s="27">
        <f>[2]Лист1!D138</f>
        <v>4.5599999999999996</v>
      </c>
      <c r="I23" s="27">
        <f>[2]Лист1!E138</f>
        <v>4.08</v>
      </c>
      <c r="J23" s="53">
        <f>[2]Лист1!F138</f>
        <v>31.54</v>
      </c>
    </row>
    <row r="24" spans="1:10" ht="15.75" x14ac:dyDescent="0.25">
      <c r="A24" s="25"/>
      <c r="B24" s="61"/>
      <c r="C24" s="26">
        <v>431</v>
      </c>
      <c r="D24" s="31" t="str">
        <f>[2]Лист1!B139</f>
        <v>Чай с лимоном (чай, сахар, лимон)</v>
      </c>
      <c r="E24" s="53" t="str">
        <f>[2]Лист1!C139</f>
        <v>200/4</v>
      </c>
      <c r="F24" s="53" t="s">
        <v>41</v>
      </c>
      <c r="G24" s="53">
        <f>[2]Лист1!G139</f>
        <v>36.92</v>
      </c>
      <c r="H24" s="27">
        <f>[2]Лист1!D139</f>
        <v>0.04</v>
      </c>
      <c r="I24" s="27">
        <f>[2]Лист1!E139</f>
        <v>0</v>
      </c>
      <c r="J24" s="53">
        <f>[2]Лист1!F139</f>
        <v>9.19</v>
      </c>
    </row>
    <row r="25" spans="1:10" ht="15.75" x14ac:dyDescent="0.25">
      <c r="A25" s="25"/>
      <c r="B25" s="61"/>
      <c r="C25" s="26"/>
      <c r="D25" s="31" t="str">
        <f>[2]Лист1!B140</f>
        <v>Хлеб пшеничный йодированный</v>
      </c>
      <c r="E25" s="53">
        <f>[2]Лист1!C140</f>
        <v>30</v>
      </c>
      <c r="F25" s="53" t="s">
        <v>42</v>
      </c>
      <c r="G25" s="53">
        <f>[2]Лист1!G140</f>
        <v>72.900000000000006</v>
      </c>
      <c r="H25" s="27">
        <f>[2]Лист1!D140</f>
        <v>2.25</v>
      </c>
      <c r="I25" s="27">
        <f>[2]Лист1!E140</f>
        <v>0.3</v>
      </c>
      <c r="J25" s="53">
        <f>[2]Лист1!F140</f>
        <v>15.3</v>
      </c>
    </row>
    <row r="26" spans="1:10" ht="15.75" x14ac:dyDescent="0.25">
      <c r="A26" s="25"/>
      <c r="B26" s="61"/>
      <c r="C26" s="26"/>
      <c r="D26" s="31" t="str">
        <f>[2]Лист1!B141</f>
        <v>Хлеб ржаной</v>
      </c>
      <c r="E26" s="53">
        <f>[2]Лист1!C141</f>
        <v>23</v>
      </c>
      <c r="F26" s="53" t="s">
        <v>43</v>
      </c>
      <c r="G26" s="53">
        <f>[2]Лист1!G141</f>
        <v>44.99</v>
      </c>
      <c r="H26" s="27">
        <f>[2]Лист1!D141</f>
        <v>1.52</v>
      </c>
      <c r="I26" s="27">
        <f>[2]Лист1!E141</f>
        <v>0.28000000000000003</v>
      </c>
      <c r="J26" s="53">
        <f>[2]Лист1!F141</f>
        <v>9.11</v>
      </c>
    </row>
    <row r="27" spans="1:10" ht="15.75" x14ac:dyDescent="0.25">
      <c r="A27" s="25"/>
      <c r="B27" s="35"/>
      <c r="C27" s="26"/>
      <c r="D27" s="32" t="s">
        <v>16</v>
      </c>
      <c r="E27" s="54" t="s">
        <v>44</v>
      </c>
      <c r="F27" s="54" t="s">
        <v>23</v>
      </c>
      <c r="G27" s="54">
        <f>[2]Лист1!G142</f>
        <v>679.08999999999992</v>
      </c>
      <c r="H27" s="45" t="s">
        <v>46</v>
      </c>
      <c r="I27" s="45" t="s">
        <v>47</v>
      </c>
      <c r="J27" s="54" t="s">
        <v>45</v>
      </c>
    </row>
    <row r="28" spans="1:10" ht="16.5" thickBot="1" x14ac:dyDescent="0.3">
      <c r="A28" s="25"/>
      <c r="B28" s="26"/>
      <c r="C28" s="26"/>
      <c r="D28" s="33" t="s">
        <v>17</v>
      </c>
      <c r="E28" s="53"/>
      <c r="F28" s="54" t="s">
        <v>23</v>
      </c>
      <c r="G28" s="53"/>
      <c r="H28" s="27"/>
      <c r="I28" s="27"/>
      <c r="J28" s="53"/>
    </row>
    <row r="29" spans="1:10" ht="16.5" thickBot="1" x14ac:dyDescent="0.3">
      <c r="A29" s="25"/>
      <c r="B29" s="62"/>
      <c r="C29" s="26"/>
      <c r="D29" s="29" t="s">
        <v>22</v>
      </c>
      <c r="E29" s="53"/>
      <c r="F29" s="53"/>
      <c r="G29" s="53"/>
      <c r="H29" s="27"/>
      <c r="I29" s="27"/>
      <c r="J29" s="53"/>
    </row>
    <row r="30" spans="1:10" ht="15.75" x14ac:dyDescent="0.25">
      <c r="A30" s="8" t="s">
        <v>11</v>
      </c>
      <c r="B30" s="61"/>
      <c r="C30" s="15">
        <f t="shared" ref="C30:C34" si="0">C20</f>
        <v>982</v>
      </c>
      <c r="D30" s="30" t="str">
        <f>[2]Лист1!B144</f>
        <v>Закуска порционная (помидоры свежие)</v>
      </c>
      <c r="E30" s="51">
        <f>[2]Лист1!C144</f>
        <v>100</v>
      </c>
      <c r="F30" s="60" t="s">
        <v>49</v>
      </c>
      <c r="G30" s="52">
        <f>[2]Лист1!G144</f>
        <v>21.4</v>
      </c>
      <c r="H30" s="19">
        <f>[2]Лист1!D144</f>
        <v>1.1000000000000001</v>
      </c>
      <c r="I30" s="19">
        <f>[2]Лист1!E144</f>
        <v>0.2</v>
      </c>
      <c r="J30" s="19">
        <f>[2]Лист1!F144</f>
        <v>3.8</v>
      </c>
    </row>
    <row r="31" spans="1:10" ht="15.75" x14ac:dyDescent="0.25">
      <c r="A31" s="8"/>
      <c r="B31" s="14"/>
      <c r="C31" s="15">
        <f t="shared" si="0"/>
        <v>996</v>
      </c>
      <c r="D31" s="30" t="str">
        <f>[2]Лист1!B145</f>
        <v>Солянка Детская (говядина, ветчина, картофель, лук репч., морковь, огурцы соленые, томат, масло подсолн., соль йодир., томат. паста) 20/230</v>
      </c>
      <c r="E31" s="16">
        <f>[2]Лист1!C145</f>
        <v>250</v>
      </c>
      <c r="F31" s="53" t="s">
        <v>50</v>
      </c>
      <c r="G31" s="17">
        <f>[2]Лист1!G145</f>
        <v>186.54</v>
      </c>
      <c r="H31" s="17">
        <f>[2]Лист1!D145</f>
        <v>6.87</v>
      </c>
      <c r="I31" s="17">
        <f>[2]Лист1!E145</f>
        <v>5.83</v>
      </c>
      <c r="J31" s="17">
        <f>[2]Лист1!F145</f>
        <v>8.4</v>
      </c>
    </row>
    <row r="32" spans="1:10" ht="15.75" x14ac:dyDescent="0.25">
      <c r="A32" s="8"/>
      <c r="B32" s="14"/>
      <c r="C32" s="34">
        <f t="shared" si="0"/>
        <v>550</v>
      </c>
      <c r="D32" s="15" t="str">
        <f>[2]Лист1!B146</f>
        <v>Гуляш мясной (говядина, лук репч., томат паста, масло раст., мука ,соль йод.) 50/50</v>
      </c>
      <c r="E32" s="16">
        <f>[2]Лист1!C146</f>
        <v>100</v>
      </c>
      <c r="F32" s="53" t="s">
        <v>39</v>
      </c>
      <c r="G32" s="17">
        <f>[2]Лист1!G146</f>
        <v>173.43</v>
      </c>
      <c r="H32" s="17">
        <f>[2]Лист1!D146</f>
        <v>11.7</v>
      </c>
      <c r="I32" s="17">
        <f>[2]Лист1!E146</f>
        <v>12.47</v>
      </c>
      <c r="J32" s="17">
        <f>[2]Лист1!F146</f>
        <v>3.59</v>
      </c>
    </row>
    <row r="33" spans="1:10" ht="15.75" x14ac:dyDescent="0.25">
      <c r="A33" s="8"/>
      <c r="B33" s="14"/>
      <c r="C33" s="15">
        <f t="shared" si="0"/>
        <v>585</v>
      </c>
      <c r="D33" s="31" t="str">
        <f>[2]Лист1!B147</f>
        <v>Перловка отварная (крупа перловая, масло слив., соль йодир.)</v>
      </c>
      <c r="E33" s="18">
        <f>[2]Лист1!C147</f>
        <v>190</v>
      </c>
      <c r="F33" s="53" t="s">
        <v>51</v>
      </c>
      <c r="G33" s="17">
        <f>[2]Лист1!G147</f>
        <v>220.06</v>
      </c>
      <c r="H33" s="17">
        <f>[2]Лист1!D147</f>
        <v>5.42</v>
      </c>
      <c r="I33" s="17">
        <f>[2]Лист1!E147</f>
        <v>4.95</v>
      </c>
      <c r="J33" s="17">
        <f>[2]Лист1!F147</f>
        <v>37.450000000000003</v>
      </c>
    </row>
    <row r="34" spans="1:10" ht="15.75" x14ac:dyDescent="0.25">
      <c r="A34" s="8"/>
      <c r="B34" s="14"/>
      <c r="C34" s="15">
        <f t="shared" si="0"/>
        <v>431</v>
      </c>
      <c r="D34" s="31" t="str">
        <f>[2]Лист1!B148</f>
        <v>Чай с лимоном (чай, сахар, лимон)</v>
      </c>
      <c r="E34" s="18" t="str">
        <f>[2]Лист1!C148</f>
        <v>200/4</v>
      </c>
      <c r="F34" s="53" t="s">
        <v>41</v>
      </c>
      <c r="G34" s="17">
        <f>[2]Лист1!G148</f>
        <v>36.92</v>
      </c>
      <c r="H34" s="17">
        <f>[2]Лист1!D148</f>
        <v>0.04</v>
      </c>
      <c r="I34" s="17">
        <f>[2]Лист1!E148</f>
        <v>0</v>
      </c>
      <c r="J34" s="17">
        <f>[2]Лист1!F148</f>
        <v>9.19</v>
      </c>
    </row>
    <row r="35" spans="1:10" ht="15.75" x14ac:dyDescent="0.25">
      <c r="A35" s="8"/>
      <c r="B35" s="14"/>
      <c r="C35" s="15"/>
      <c r="D35" s="31" t="str">
        <f>[2]Лист1!B149</f>
        <v>Хлеб пшеничный йодированный</v>
      </c>
      <c r="E35" s="18">
        <f>[2]Лист1!C149</f>
        <v>33</v>
      </c>
      <c r="F35" s="53" t="s">
        <v>52</v>
      </c>
      <c r="G35" s="17">
        <f>[2]Лист1!G149</f>
        <v>80.19</v>
      </c>
      <c r="H35" s="17">
        <f>[2]Лист1!D149</f>
        <v>2.48</v>
      </c>
      <c r="I35" s="17">
        <f>[2]Лист1!E149</f>
        <v>0.33</v>
      </c>
      <c r="J35" s="17">
        <f>[2]Лист1!F149</f>
        <v>16.829999999999998</v>
      </c>
    </row>
    <row r="36" spans="1:10" ht="15.75" x14ac:dyDescent="0.25">
      <c r="A36" s="8"/>
      <c r="B36" s="14"/>
      <c r="C36" s="15"/>
      <c r="D36" s="31" t="str">
        <f>[2]Лист1!B150</f>
        <v>Хлеб ржаной</v>
      </c>
      <c r="E36" s="18">
        <f>[2]Лист1!C150</f>
        <v>30</v>
      </c>
      <c r="F36" s="53" t="s">
        <v>53</v>
      </c>
      <c r="G36" s="17">
        <f>[2]Лист1!G150</f>
        <v>58.68</v>
      </c>
      <c r="H36" s="17">
        <f>[2]Лист1!D150</f>
        <v>1.98</v>
      </c>
      <c r="I36" s="17">
        <f>[2]Лист1!E150</f>
        <v>0.36</v>
      </c>
      <c r="J36" s="17">
        <f>[2]Лист1!F150</f>
        <v>11.88</v>
      </c>
    </row>
    <row r="37" spans="1:10" ht="15.75" x14ac:dyDescent="0.25">
      <c r="A37" s="8"/>
      <c r="B37" s="35"/>
      <c r="C37" s="35">
        <f>[1]Лист1!H240</f>
        <v>0</v>
      </c>
      <c r="D37" s="32" t="s">
        <v>16</v>
      </c>
      <c r="E37" s="36" t="s">
        <v>48</v>
      </c>
      <c r="F37" s="36" t="s">
        <v>54</v>
      </c>
      <c r="G37" s="36">
        <f>[2]Лист1!G151</f>
        <v>777.21999999999991</v>
      </c>
      <c r="H37" s="36">
        <f>[2]Лист1!D151</f>
        <v>29.590000000000003</v>
      </c>
      <c r="I37" s="36">
        <f>[2]Лист1!E151</f>
        <v>24.139999999999997</v>
      </c>
      <c r="J37" s="37">
        <f>[2]Лист1!F151</f>
        <v>91.139999999999986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55</v>
      </c>
      <c r="E39" s="6"/>
      <c r="F39" s="58"/>
      <c r="G39" s="6"/>
      <c r="H39" s="6"/>
      <c r="I39" s="6"/>
      <c r="J39" s="6"/>
    </row>
    <row r="40" spans="1:10" ht="78.75" x14ac:dyDescent="0.25">
      <c r="A40" s="8" t="s">
        <v>10</v>
      </c>
      <c r="B40" s="9"/>
      <c r="C40" s="10">
        <v>1065</v>
      </c>
      <c r="D40" s="11" t="s">
        <v>56</v>
      </c>
      <c r="E40" s="12" t="s">
        <v>59</v>
      </c>
      <c r="F40" s="59" t="s">
        <v>63</v>
      </c>
      <c r="G40" s="13" t="s">
        <v>66</v>
      </c>
      <c r="H40" s="13" t="s">
        <v>70</v>
      </c>
      <c r="I40" s="13" t="s">
        <v>71</v>
      </c>
      <c r="J40" s="13" t="s">
        <v>72</v>
      </c>
    </row>
    <row r="41" spans="1:10" ht="15.75" x14ac:dyDescent="0.25">
      <c r="A41" s="8"/>
      <c r="B41" s="9"/>
      <c r="C41" s="10">
        <v>977</v>
      </c>
      <c r="D41" s="11" t="s">
        <v>57</v>
      </c>
      <c r="E41" s="12" t="s">
        <v>60</v>
      </c>
      <c r="F41" s="59" t="s">
        <v>64</v>
      </c>
      <c r="G41" s="13" t="s">
        <v>67</v>
      </c>
      <c r="H41" s="13" t="s">
        <v>73</v>
      </c>
      <c r="I41" s="13" t="s">
        <v>76</v>
      </c>
      <c r="J41" s="13" t="s">
        <v>77</v>
      </c>
    </row>
    <row r="42" spans="1:10" ht="15.75" x14ac:dyDescent="0.25">
      <c r="A42" s="8"/>
      <c r="B42" s="9"/>
      <c r="C42" s="10"/>
      <c r="D42" s="11" t="s">
        <v>58</v>
      </c>
      <c r="E42" s="12" t="s">
        <v>61</v>
      </c>
      <c r="F42" s="59" t="s">
        <v>65</v>
      </c>
      <c r="G42" s="13" t="s">
        <v>68</v>
      </c>
      <c r="H42" s="13" t="s">
        <v>74</v>
      </c>
      <c r="I42" s="13" t="s">
        <v>76</v>
      </c>
      <c r="J42" s="13" t="s">
        <v>78</v>
      </c>
    </row>
    <row r="43" spans="1:10" ht="15.75" x14ac:dyDescent="0.25">
      <c r="A43" s="8"/>
      <c r="B43" s="14"/>
      <c r="C43" s="15"/>
      <c r="D43" s="42" t="s">
        <v>16</v>
      </c>
      <c r="E43" s="43" t="s">
        <v>62</v>
      </c>
      <c r="F43" s="64" t="s">
        <v>25</v>
      </c>
      <c r="G43" s="44" t="s">
        <v>69</v>
      </c>
      <c r="H43" s="44" t="s">
        <v>75</v>
      </c>
      <c r="I43" s="44" t="s">
        <v>71</v>
      </c>
      <c r="J43" s="44" t="s"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2023-11-06T03:22:54Z</dcterms:modified>
</cp:coreProperties>
</file>