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ноябя 2023\"/>
    </mc:Choice>
  </mc:AlternateContent>
  <xr:revisionPtr revIDLastSave="0" documentId="13_ncr:1_{DF6B65FD-4B1B-4C55-971F-BBB60D164F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20" i="1"/>
  <c r="C21" i="1"/>
  <c r="C22" i="1"/>
  <c r="C23" i="1"/>
  <c r="C24" i="1"/>
  <c r="G30" i="1"/>
  <c r="G31" i="1"/>
  <c r="G32" i="1"/>
  <c r="G33" i="1"/>
  <c r="G34" i="1"/>
  <c r="G35" i="1"/>
  <c r="G36" i="1"/>
  <c r="G37" i="1"/>
  <c r="G20" i="1"/>
  <c r="G21" i="1"/>
  <c r="G22" i="1"/>
  <c r="G23" i="1"/>
  <c r="G24" i="1"/>
  <c r="G25" i="1"/>
  <c r="G26" i="1"/>
  <c r="G27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C13" i="1"/>
  <c r="C14" i="1"/>
  <c r="C15" i="1"/>
  <c r="C16" i="1"/>
  <c r="C5" i="1"/>
  <c r="C6" i="1"/>
  <c r="C7" i="1"/>
  <c r="C8" i="1"/>
  <c r="G13" i="1"/>
  <c r="G14" i="1"/>
  <c r="G15" i="1"/>
  <c r="G16" i="1"/>
  <c r="G17" i="1"/>
  <c r="G5" i="1"/>
  <c r="G6" i="1"/>
  <c r="G7" i="1"/>
  <c r="G8" i="1"/>
  <c r="G9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D13" i="1"/>
  <c r="E13" i="1"/>
  <c r="D14" i="1"/>
  <c r="E14" i="1"/>
  <c r="D15" i="1"/>
  <c r="E15" i="1"/>
  <c r="D16" i="1"/>
  <c r="E16" i="1"/>
  <c r="D5" i="1"/>
  <c r="E5" i="1"/>
  <c r="D6" i="1"/>
  <c r="E6" i="1"/>
  <c r="D7" i="1"/>
  <c r="E7" i="1"/>
  <c r="D8" i="1"/>
  <c r="E8" i="1"/>
  <c r="C27" i="1"/>
  <c r="C37" i="1"/>
</calcChain>
</file>

<file path=xl/sharedStrings.xml><?xml version="1.0" encoding="utf-8"?>
<sst xmlns="http://schemas.openxmlformats.org/spreadsheetml/2006/main" count="91" uniqueCount="75">
  <si>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</si>
  <si>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</si>
  <si>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</si>
  <si>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</si>
  <si>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</si>
  <si>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</si>
  <si>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</si>
  <si>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</si>
  <si>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</si>
  <si>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</si>
  <si>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</si>
  <si>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</si>
  <si>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</si>
  <si>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</si>
  <si>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</si>
  <si>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</si>
  <si>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</si>
  <si>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</si>
  <si>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</si>
  <si>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</si>
  <si>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</si>
  <si>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</si>
  <si>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</si>
  <si>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</si>
  <si>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</si>
  <si>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</si>
  <si>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</si>
  <si>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120,00</t>
  </si>
  <si>
    <t>543</t>
  </si>
  <si>
    <t>550</t>
  </si>
  <si>
    <t>807</t>
  </si>
  <si>
    <t>892</t>
  </si>
  <si>
    <t>53,92</t>
  </si>
  <si>
    <t>5,75</t>
  </si>
  <si>
    <t>2,43</t>
  </si>
  <si>
    <t>22,90</t>
  </si>
  <si>
    <t>59,88</t>
  </si>
  <si>
    <t>1,47</t>
  </si>
  <si>
    <t>19,28</t>
  </si>
  <si>
    <t>29,04</t>
  </si>
  <si>
    <t>37.38</t>
  </si>
  <si>
    <t>9,93</t>
  </si>
  <si>
    <t>5,58</t>
  </si>
  <si>
    <t>2,21</t>
  </si>
  <si>
    <t>1,58</t>
  </si>
  <si>
    <t>32,14</t>
  </si>
  <si>
    <t>29,53</t>
  </si>
  <si>
    <t>37,38</t>
  </si>
  <si>
    <t>12,58</t>
  </si>
  <si>
    <t>1,62</t>
  </si>
  <si>
    <t>1,17</t>
  </si>
  <si>
    <t>Пицца с ветчиной и сыром (мука, сахар-песок, масло подс., яйцо, дрожжи, сыр Российский, сметана, томатная паста, ветчина, капуста, лук репчатый)</t>
  </si>
  <si>
    <t>100</t>
  </si>
  <si>
    <t>31,35</t>
  </si>
  <si>
    <t>280,26</t>
  </si>
  <si>
    <t>9,54</t>
  </si>
  <si>
    <t>15,36</t>
  </si>
  <si>
    <t>25,96</t>
  </si>
  <si>
    <t>Чай с молоком  (чай, молоко, вода)</t>
  </si>
  <si>
    <t>200</t>
  </si>
  <si>
    <t>26,69</t>
  </si>
  <si>
    <t>1,36</t>
  </si>
  <si>
    <t>1,41</t>
  </si>
  <si>
    <t>2,14</t>
  </si>
  <si>
    <t>Пюре фруктовое (1 шт.)</t>
  </si>
  <si>
    <t>125</t>
  </si>
  <si>
    <t>425</t>
  </si>
  <si>
    <t>159</t>
  </si>
  <si>
    <t>3,0</t>
  </si>
  <si>
    <t>1,0</t>
  </si>
  <si>
    <t>40</t>
  </si>
  <si>
    <t>465,95</t>
  </si>
  <si>
    <t>13,9</t>
  </si>
  <si>
    <t>17,77</t>
  </si>
  <si>
    <t>68,1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</si>
</sst>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7%20&#1087;&#1086;%2017%20&#1085;&#1086;&#1103;&#1073;&#1088;&#1103;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45;&#1053;&#1070;%20&#1086;&#1082;&#1090;&#1103;&#1073;&#1088;&#1100;%202023/&#1084;&#1077;&#1085;&#1102;%20&#1089;%2023-27%20&#1086;&#1082;&#1090;&#1103;&#1073;&#1088;&#1103;/&#1052;&#1077;&#1085;&#1102;%20&#1089;%2016.10&#1087;&#1086;%2027.10-%20&#1054;&#1082;&#1090;&#1073;&#1088;&#1100;&#1089;&#1082;&#1080;&#1081;%20&#1088;&#1072;&#1081;&#1086;&#1085;%20&#1049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73">
          <cell r="B273" t="str">
            <v>Запеканка творожная с рисом с соусом шоколадным (творог, сахар-песок, крупа рисовая,  яйцо, масло раст., сухари паниров., сметана, ванилин, соус) 160/25</v>
          </cell>
          <cell r="C273">
            <v>185</v>
          </cell>
          <cell r="D273">
            <v>20.92</v>
          </cell>
          <cell r="E273">
            <v>9.81</v>
          </cell>
          <cell r="F273">
            <v>45.81</v>
          </cell>
          <cell r="G273">
            <v>348.16</v>
          </cell>
          <cell r="H273" t="str">
            <v>187/521</v>
          </cell>
        </row>
        <row r="274">
          <cell r="B274" t="str">
            <v>Чай с молоком  (чай, молоко, вода)</v>
          </cell>
          <cell r="C274">
            <v>200</v>
          </cell>
          <cell r="D274">
            <v>1.36</v>
          </cell>
          <cell r="E274">
            <v>1.41</v>
          </cell>
          <cell r="F274">
            <v>2.14</v>
          </cell>
          <cell r="G274">
            <v>26.69</v>
          </cell>
          <cell r="H274">
            <v>603</v>
          </cell>
        </row>
        <row r="275">
          <cell r="B275" t="str">
            <v>Хлеб пшеничный йодированный</v>
          </cell>
          <cell r="C275">
            <v>33</v>
          </cell>
          <cell r="D275">
            <v>2.48</v>
          </cell>
          <cell r="E275">
            <v>0.33</v>
          </cell>
          <cell r="F275">
            <v>16.829999999999998</v>
          </cell>
          <cell r="G275">
            <v>80.19</v>
          </cell>
          <cell r="H275" t="str">
            <v>-</v>
          </cell>
        </row>
        <row r="276">
          <cell r="B276" t="str">
            <v>Пюре фруктовое (1 шт.)</v>
          </cell>
          <cell r="C276">
            <v>125</v>
          </cell>
          <cell r="D276">
            <v>3</v>
          </cell>
          <cell r="E276">
            <v>1</v>
          </cell>
          <cell r="F276">
            <v>40</v>
          </cell>
          <cell r="G276">
            <v>159</v>
          </cell>
          <cell r="H276" t="str">
            <v>-</v>
          </cell>
        </row>
        <row r="277">
          <cell r="D277">
            <v>27.76</v>
          </cell>
          <cell r="E277">
            <v>12.55</v>
          </cell>
          <cell r="F277">
            <v>104.78</v>
          </cell>
          <cell r="G277">
            <v>614.04</v>
          </cell>
        </row>
        <row r="279">
          <cell r="B279" t="str">
            <v>Запеканка творожная с рисом с соусом шоколадным (творог , сахар-песок, крупа рисовая,  яйцо, масло раст., сухари паниров., сметана, ванилин, соус) 175/30</v>
          </cell>
          <cell r="C279">
            <v>205</v>
          </cell>
          <cell r="D279">
            <v>23.18</v>
          </cell>
          <cell r="E279">
            <v>10.86</v>
          </cell>
          <cell r="F279">
            <v>52.98</v>
          </cell>
          <cell r="G279">
            <v>402.41</v>
          </cell>
        </row>
        <row r="280">
          <cell r="B280" t="str">
            <v>Чай с молоком  (чай, молоко, вода)</v>
          </cell>
          <cell r="C280">
            <v>200</v>
          </cell>
          <cell r="D280">
            <v>1.36</v>
          </cell>
          <cell r="E280">
            <v>1.41</v>
          </cell>
          <cell r="F280">
            <v>2.14</v>
          </cell>
          <cell r="G280">
            <v>26.69</v>
          </cell>
        </row>
        <row r="281">
          <cell r="B281" t="str">
            <v>Хлеб пшеничный йодированный</v>
          </cell>
          <cell r="C281">
            <v>20</v>
          </cell>
          <cell r="D281">
            <v>1.5</v>
          </cell>
          <cell r="E281">
            <v>0.2</v>
          </cell>
          <cell r="F281">
            <v>10.199999999999999</v>
          </cell>
          <cell r="G281">
            <v>48.6</v>
          </cell>
        </row>
        <row r="282">
          <cell r="B282" t="str">
            <v>Пюре фруктовое (1 шт.)</v>
          </cell>
          <cell r="C282">
            <v>125</v>
          </cell>
          <cell r="D282">
            <v>3</v>
          </cell>
          <cell r="E282">
            <v>1</v>
          </cell>
          <cell r="F282">
            <v>40</v>
          </cell>
          <cell r="G282">
            <v>159</v>
          </cell>
        </row>
        <row r="283">
          <cell r="D283">
            <v>29.04</v>
          </cell>
          <cell r="E283">
            <v>13.469999999999999</v>
          </cell>
          <cell r="F283">
            <v>105.32</v>
          </cell>
          <cell r="G283">
            <v>636.70000000000005</v>
          </cell>
        </row>
        <row r="285">
          <cell r="B285" t="str">
            <v>Закуска порционированная (помидоры свежие)</v>
          </cell>
          <cell r="C285">
            <v>60</v>
          </cell>
          <cell r="D285">
            <v>0.66</v>
          </cell>
          <cell r="E285">
            <v>0.12</v>
          </cell>
          <cell r="F285">
            <v>2.2799999999999998</v>
          </cell>
          <cell r="G285">
            <v>12.84</v>
          </cell>
          <cell r="H285">
            <v>982</v>
          </cell>
        </row>
        <row r="286">
          <cell r="B286" t="str">
            <v>Борщ с капустой, картофелем, фаршем и сметаной (говядина, картофель,  капуста,  морковь,  лук репч., свекла, томат паста,  масло раст., соль йод., сметана)</v>
          </cell>
          <cell r="C286" t="str">
            <v>20/200/10</v>
          </cell>
          <cell r="D286">
            <v>4.2</v>
          </cell>
          <cell r="E286">
            <v>6.77</v>
          </cell>
          <cell r="F286">
            <v>11.19</v>
          </cell>
          <cell r="G286">
            <v>122.52</v>
          </cell>
          <cell r="H286" t="str">
            <v>165/998</v>
          </cell>
        </row>
        <row r="287">
          <cell r="B287" t="str">
            <v>Котлета Незнайка с соусом крас. осн (говядина, свинина, молоко, батон., лук репч., яйцо, сухари панир., масло подс. соль йодир., соус кр. осн.)  80/30</v>
          </cell>
          <cell r="C287">
            <v>110</v>
          </cell>
          <cell r="D287">
            <v>12.54</v>
          </cell>
          <cell r="E287">
            <v>18.670000000000002</v>
          </cell>
          <cell r="F287">
            <v>14.16</v>
          </cell>
          <cell r="G287">
            <v>274.83</v>
          </cell>
          <cell r="H287" t="str">
            <v>225/370</v>
          </cell>
        </row>
        <row r="288">
          <cell r="B288" t="str">
            <v>Гарнир каша гречневая рассыпчатая ( крупа гречневая, масло слив., соль йод.)</v>
          </cell>
          <cell r="C288">
            <v>150</v>
          </cell>
          <cell r="D288">
            <v>6.2</v>
          </cell>
          <cell r="E288">
            <v>4.74</v>
          </cell>
          <cell r="F288">
            <v>37.979999999999997</v>
          </cell>
          <cell r="G288">
            <v>219.36</v>
          </cell>
          <cell r="H288">
            <v>632</v>
          </cell>
        </row>
        <row r="289">
          <cell r="B289" t="str">
            <v>Компот из кураги с вит С (курага, сахар, лимон. кислота,  аскорб. кислота)</v>
          </cell>
          <cell r="C289">
            <v>200</v>
          </cell>
          <cell r="D289">
            <v>0.99</v>
          </cell>
          <cell r="E289">
            <v>0.06</v>
          </cell>
          <cell r="F289">
            <v>18.36</v>
          </cell>
          <cell r="G289">
            <v>77.94</v>
          </cell>
          <cell r="H289">
            <v>669</v>
          </cell>
        </row>
        <row r="290">
          <cell r="B290" t="str">
            <v>Хлеб пшеничный йодированный</v>
          </cell>
          <cell r="C290">
            <v>30</v>
          </cell>
          <cell r="D290">
            <v>2.25</v>
          </cell>
          <cell r="E290">
            <v>0.3</v>
          </cell>
          <cell r="F290">
            <v>15.3</v>
          </cell>
          <cell r="G290">
            <v>72.900000000000006</v>
          </cell>
        </row>
        <row r="291">
          <cell r="B291" t="str">
            <v>Хлеб ржаной</v>
          </cell>
          <cell r="C291">
            <v>27</v>
          </cell>
          <cell r="D291">
            <v>1.78</v>
          </cell>
          <cell r="E291">
            <v>0.32</v>
          </cell>
          <cell r="F291">
            <v>10.69</v>
          </cell>
          <cell r="G291">
            <v>52.81</v>
          </cell>
        </row>
        <row r="292">
          <cell r="D292">
            <v>28.619999999999997</v>
          </cell>
          <cell r="E292">
            <v>30.980000000000004</v>
          </cell>
          <cell r="F292">
            <v>109.96</v>
          </cell>
          <cell r="G292">
            <v>833.2</v>
          </cell>
        </row>
        <row r="294">
          <cell r="B294" t="str">
            <v>Закуска порционированная (помидоры свежие)</v>
          </cell>
          <cell r="C294">
            <v>100</v>
          </cell>
          <cell r="D294">
            <v>1.1000000000000001</v>
          </cell>
          <cell r="E294">
            <v>0.2</v>
          </cell>
          <cell r="F294">
            <v>3.8</v>
          </cell>
          <cell r="G294">
            <v>21.4</v>
          </cell>
        </row>
        <row r="295">
          <cell r="B295" t="str">
            <v>Борщ с капустой, картофелем, фаршем и сметаной (говядина, картофель,  капуста,  морковь,  лук репч., свекла, томат паста,  масло раст., соль йод., сметана) 20/220/10</v>
          </cell>
          <cell r="C295">
            <v>250</v>
          </cell>
          <cell r="D295">
            <v>4.5599999999999996</v>
          </cell>
          <cell r="E295">
            <v>7.36</v>
          </cell>
          <cell r="F295">
            <v>12.17</v>
          </cell>
          <cell r="G295">
            <v>133.18</v>
          </cell>
        </row>
        <row r="296">
          <cell r="B296" t="str">
            <v>Котлета Незнайка с соусом крас. осн (говядина, свинина, молоко, батон., лук репч., яйцо, сухари панир., масло подс. соль йодир., соус кр. осн.)  80/30</v>
          </cell>
          <cell r="C296">
            <v>110</v>
          </cell>
          <cell r="D296">
            <v>12.54</v>
          </cell>
          <cell r="E296">
            <v>18.670000000000002</v>
          </cell>
          <cell r="F296">
            <v>14.16</v>
          </cell>
          <cell r="G296">
            <v>274.83</v>
          </cell>
        </row>
        <row r="297">
          <cell r="B297" t="str">
            <v>Гарнир каша гречневая рассыпчатая ( крупа гречневая, масло слив., соль йод.)</v>
          </cell>
          <cell r="C297">
            <v>190</v>
          </cell>
          <cell r="D297">
            <v>7.85</v>
          </cell>
          <cell r="E297">
            <v>6</v>
          </cell>
          <cell r="F297">
            <v>48.11</v>
          </cell>
          <cell r="G297">
            <v>277.86</v>
          </cell>
        </row>
        <row r="298">
          <cell r="B298" t="str">
            <v>Компот из кураги с вит С (курага, сахар, лимон. кислота,  аскорб. кислота)</v>
          </cell>
          <cell r="C298">
            <v>200</v>
          </cell>
          <cell r="D298">
            <v>0.99</v>
          </cell>
          <cell r="E298">
            <v>0.06</v>
          </cell>
          <cell r="F298">
            <v>18.36</v>
          </cell>
          <cell r="G298">
            <v>77.94</v>
          </cell>
        </row>
        <row r="299">
          <cell r="B299" t="str">
            <v>Хлеб пшеничный йодированный</v>
          </cell>
          <cell r="C299">
            <v>22</v>
          </cell>
          <cell r="D299">
            <v>1.65</v>
          </cell>
          <cell r="E299">
            <v>0.22</v>
          </cell>
          <cell r="F299">
            <v>11.22</v>
          </cell>
          <cell r="G299">
            <v>53.46</v>
          </cell>
        </row>
        <row r="300">
          <cell r="B300" t="str">
            <v>Хлеб ржаной</v>
          </cell>
          <cell r="C300">
            <v>20</v>
          </cell>
          <cell r="D300">
            <v>1.32</v>
          </cell>
          <cell r="E300">
            <v>0.24</v>
          </cell>
          <cell r="F300">
            <v>7.92</v>
          </cell>
          <cell r="G300">
            <v>39.119999999999997</v>
          </cell>
        </row>
        <row r="301">
          <cell r="D301">
            <v>30.009999999999994</v>
          </cell>
          <cell r="E301">
            <v>32.750000000000007</v>
          </cell>
          <cell r="F301">
            <v>115.74</v>
          </cell>
          <cell r="G301">
            <v>877.79000000000008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">
          <cell r="B13" t="str">
            <v>Каша молочная пшенная Боярская с изюмом (пшено, молоко 3,2%, сахар-песок, изюм, соль йод., масло слив.)</v>
          </cell>
        </row>
        <row r="32">
          <cell r="H32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  (1 шт.)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tabSelected="1" topLeftCell="A25" workbookViewId="0">
      <selection activeCell="J43" sqref="J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45245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78.75" x14ac:dyDescent="0.25">
      <c r="A5" s="8" t="s">
        <v>10</v>
      </c>
      <c r="B5" s="9"/>
      <c r="C5" s="13" t="str">
        <f>[1]Лист1!H273</f>
        <v>187/521</v>
      </c>
      <c r="D5" s="46" t="str">
        <f>[1]Лист1!B273</f>
        <v>Запеканка творожная с рисом с соусом шоколадным (творог, сахар-песок, крупа рисовая,  яйцо, масло раст., сухари паниров., сметана, ванилин, соус) 160/25</v>
      </c>
      <c r="E5" s="12">
        <f>[1]Лист1!C273</f>
        <v>185</v>
      </c>
      <c r="F5" s="59" t="s">
        <v>32</v>
      </c>
      <c r="G5" s="13">
        <f>[1]Лист1!G273</f>
        <v>348.16</v>
      </c>
      <c r="H5" s="13">
        <f>[1]Лист1!D273</f>
        <v>20.92</v>
      </c>
      <c r="I5" s="13">
        <f>[1]Лист1!E273</f>
        <v>9.81</v>
      </c>
      <c r="J5" s="17">
        <f>[1]Лист1!F273</f>
        <v>45.81</v>
      </c>
    </row>
    <row r="6" spans="1:10" ht="15.75" x14ac:dyDescent="0.25">
      <c r="A6" s="8"/>
      <c r="B6" s="14"/>
      <c r="C6" s="17">
        <f>[1]Лист1!H274</f>
        <v>603</v>
      </c>
      <c r="D6" s="30" t="str">
        <f>[1]Лист1!B274</f>
        <v>Чай с молоком  (чай, молоко, вода)</v>
      </c>
      <c r="E6" s="16">
        <f>[1]Лист1!C274</f>
        <v>200</v>
      </c>
      <c r="F6" s="55" t="s">
        <v>33</v>
      </c>
      <c r="G6" s="17">
        <f>[1]Лист1!G274</f>
        <v>26.69</v>
      </c>
      <c r="H6" s="17">
        <f>[1]Лист1!D274</f>
        <v>1.36</v>
      </c>
      <c r="I6" s="17">
        <f>[1]Лист1!E274</f>
        <v>1.41</v>
      </c>
      <c r="J6" s="17">
        <f>[1]Лист1!F274</f>
        <v>2.14</v>
      </c>
    </row>
    <row r="7" spans="1:10" ht="15.75" x14ac:dyDescent="0.25">
      <c r="A7" s="8"/>
      <c r="B7" s="14"/>
      <c r="C7" s="17" t="str">
        <f>[1]Лист1!H275</f>
        <v>-</v>
      </c>
      <c r="D7" s="31" t="str">
        <f>[1]Лист1!B275</f>
        <v>Хлеб пшеничный йодированный</v>
      </c>
      <c r="E7" s="16">
        <f>[1]Лист1!C275</f>
        <v>33</v>
      </c>
      <c r="F7" s="55" t="s">
        <v>34</v>
      </c>
      <c r="G7" s="17">
        <f>[1]Лист1!G275</f>
        <v>80.19</v>
      </c>
      <c r="H7" s="17">
        <f>[1]Лист1!D275</f>
        <v>2.48</v>
      </c>
      <c r="I7" s="17">
        <f>[1]Лист1!E275</f>
        <v>0.33</v>
      </c>
      <c r="J7" s="17">
        <f>[1]Лист1!F275</f>
        <v>16.829999999999998</v>
      </c>
    </row>
    <row r="8" spans="1:10" ht="15.75" x14ac:dyDescent="0.25">
      <c r="A8" s="8"/>
      <c r="B8" s="14"/>
      <c r="C8" s="17" t="str">
        <f>[1]Лист1!H276</f>
        <v>-</v>
      </c>
      <c r="D8" s="31" t="str">
        <f>[1]Лист1!B276</f>
        <v>Пюре фруктовое (1 шт.)</v>
      </c>
      <c r="E8" s="16">
        <f>[1]Лист1!C276</f>
        <v>125</v>
      </c>
      <c r="F8" s="55" t="s">
        <v>35</v>
      </c>
      <c r="G8" s="17">
        <f>[1]Лист1!G276</f>
        <v>159</v>
      </c>
      <c r="H8" s="17">
        <f>[1]Лист1!D276</f>
        <v>3</v>
      </c>
      <c r="I8" s="17">
        <f>[1]Лист1!E276</f>
        <v>1</v>
      </c>
      <c r="J8" s="17">
        <f>[1]Лист1!F276</f>
        <v>40</v>
      </c>
    </row>
    <row r="9" spans="1:10" ht="15.75" x14ac:dyDescent="0.25">
      <c r="A9" s="8"/>
      <c r="B9" s="61"/>
      <c r="C9" s="55"/>
      <c r="D9" s="20" t="s">
        <v>16</v>
      </c>
      <c r="E9" s="22" t="s">
        <v>28</v>
      </c>
      <c r="F9" s="22" t="s">
        <v>25</v>
      </c>
      <c r="G9" s="22">
        <f>[1]Лист1!G277</f>
        <v>614.04</v>
      </c>
      <c r="H9" s="22">
        <f>[1]Лист1!D277</f>
        <v>27.76</v>
      </c>
      <c r="I9" s="22">
        <f>[1]Лист1!E277</f>
        <v>12.55</v>
      </c>
      <c r="J9" s="22">
        <f>[1]Лист1!F277</f>
        <v>104.78</v>
      </c>
    </row>
    <row r="10" spans="1:10" ht="15.75" x14ac:dyDescent="0.25">
      <c r="A10" s="8"/>
      <c r="B10" s="35"/>
      <c r="C10" s="35"/>
      <c r="D10" s="47" t="s">
        <v>17</v>
      </c>
      <c r="E10" s="36"/>
      <c r="F10" s="36" t="s">
        <v>25</v>
      </c>
      <c r="G10" s="48"/>
      <c r="H10" s="48"/>
      <c r="I10" s="48"/>
      <c r="J10" s="21"/>
    </row>
    <row r="11" spans="1:10" ht="15.75" x14ac:dyDescent="0.25">
      <c r="A11" s="8"/>
      <c r="B11" s="26"/>
      <c r="C11" s="26"/>
      <c r="D11" s="28"/>
      <c r="E11" s="45"/>
      <c r="F11" s="45"/>
      <c r="G11" s="27"/>
      <c r="H11" s="27"/>
      <c r="I11" s="27"/>
      <c r="J11" s="53"/>
    </row>
    <row r="12" spans="1:10" ht="16.5" thickBot="1" x14ac:dyDescent="0.3">
      <c r="A12" s="23"/>
      <c r="B12" s="62"/>
      <c r="C12" s="26"/>
      <c r="D12" s="29" t="s">
        <v>20</v>
      </c>
      <c r="E12" s="27"/>
      <c r="F12" s="27"/>
      <c r="G12" s="27"/>
      <c r="H12" s="63"/>
      <c r="I12" s="63"/>
      <c r="J12" s="53"/>
    </row>
    <row r="13" spans="1:10" ht="78.75" x14ac:dyDescent="0.25">
      <c r="A13" s="8"/>
      <c r="B13" s="26"/>
      <c r="C13" s="55" t="str">
        <f>[1]Лист1!H273</f>
        <v>187/521</v>
      </c>
      <c r="D13" s="65" t="str">
        <f>[1]Лист1!B279</f>
        <v>Запеканка творожная с рисом с соусом шоколадным (творог , сахар-песок, крупа рисовая,  яйцо, масло раст., сухари паниров., сметана, ванилин, соус) 175/30</v>
      </c>
      <c r="E13" s="27">
        <f>[1]Лист1!C279</f>
        <v>205</v>
      </c>
      <c r="F13" s="27" t="s">
        <v>36</v>
      </c>
      <c r="G13" s="27">
        <f>[1]Лист1!G279</f>
        <v>402.41</v>
      </c>
      <c r="H13" s="27">
        <f>[1]Лист1!D279</f>
        <v>23.18</v>
      </c>
      <c r="I13" s="27">
        <f>[1]Лист1!E279</f>
        <v>10.86</v>
      </c>
      <c r="J13" s="53">
        <f>[1]Лист1!F279</f>
        <v>52.98</v>
      </c>
    </row>
    <row r="14" spans="1:10" ht="15.75" x14ac:dyDescent="0.25">
      <c r="A14" s="25"/>
      <c r="B14" s="61"/>
      <c r="C14" s="55">
        <f>[1]Лист1!H274</f>
        <v>603</v>
      </c>
      <c r="D14" s="30" t="str">
        <f>[1]Лист1!B280</f>
        <v>Чай с молоком  (чай, молоко, вода)</v>
      </c>
      <c r="E14" s="66">
        <f>[1]Лист1!C280</f>
        <v>200</v>
      </c>
      <c r="F14" s="53" t="s">
        <v>33</v>
      </c>
      <c r="G14" s="53">
        <f>[1]Лист1!G280</f>
        <v>26.69</v>
      </c>
      <c r="H14" s="27">
        <f>[1]Лист1!D280</f>
        <v>1.36</v>
      </c>
      <c r="I14" s="27">
        <f>[1]Лист1!E280</f>
        <v>1.41</v>
      </c>
      <c r="J14" s="53">
        <f>[1]Лист1!F280</f>
        <v>2.14</v>
      </c>
    </row>
    <row r="15" spans="1:10" ht="15.75" x14ac:dyDescent="0.25">
      <c r="A15" s="25"/>
      <c r="B15" s="61"/>
      <c r="C15" s="50" t="str">
        <f>[1]Лист1!H275</f>
        <v>-</v>
      </c>
      <c r="D15" s="30" t="str">
        <f>[1]Лист1!B281</f>
        <v>Хлеб пшеничный йодированный</v>
      </c>
      <c r="E15" s="53">
        <f>[1]Лист1!C281</f>
        <v>20</v>
      </c>
      <c r="F15" s="53" t="s">
        <v>37</v>
      </c>
      <c r="G15" s="53">
        <f>[1]Лист1!G281</f>
        <v>48.6</v>
      </c>
      <c r="H15" s="27">
        <f>[1]Лист1!D281</f>
        <v>1.5</v>
      </c>
      <c r="I15" s="27">
        <f>[1]Лист1!E281</f>
        <v>0.2</v>
      </c>
      <c r="J15" s="53">
        <f>[1]Лист1!F281</f>
        <v>10.199999999999999</v>
      </c>
    </row>
    <row r="16" spans="1:10" ht="15.75" x14ac:dyDescent="0.25">
      <c r="A16" s="25"/>
      <c r="B16" s="61"/>
      <c r="C16" s="50" t="str">
        <f>[1]Лист1!H276</f>
        <v>-</v>
      </c>
      <c r="D16" s="30" t="str">
        <f>[1]Лист1!B282</f>
        <v>Пюре фруктовое (1 шт.)</v>
      </c>
      <c r="E16" s="53">
        <f>[1]Лист1!C282</f>
        <v>125</v>
      </c>
      <c r="F16" s="53" t="s">
        <v>35</v>
      </c>
      <c r="G16" s="53">
        <f>[1]Лист1!G282</f>
        <v>159</v>
      </c>
      <c r="H16" s="27">
        <f>[1]Лист1!D282</f>
        <v>3</v>
      </c>
      <c r="I16" s="27">
        <f>[1]Лист1!E282</f>
        <v>1</v>
      </c>
      <c r="J16" s="53">
        <f>[1]Лист1!F282</f>
        <v>40</v>
      </c>
    </row>
    <row r="17" spans="1:10" ht="16.5" thickBot="1" x14ac:dyDescent="0.3">
      <c r="A17" s="25"/>
      <c r="B17" s="62"/>
      <c r="C17" s="50"/>
      <c r="D17" s="28" t="s">
        <v>16</v>
      </c>
      <c r="E17" s="54" t="s">
        <v>29</v>
      </c>
      <c r="F17" s="54" t="s">
        <v>18</v>
      </c>
      <c r="G17" s="54">
        <f>[1]Лист1!G283</f>
        <v>636.70000000000005</v>
      </c>
      <c r="H17" s="45">
        <f>[1]Лист1!D283</f>
        <v>29.04</v>
      </c>
      <c r="I17" s="45">
        <f>[1]Лист1!E283</f>
        <v>13.469999999999999</v>
      </c>
      <c r="J17" s="54">
        <f>[1]Лист1!F283</f>
        <v>105.32</v>
      </c>
    </row>
    <row r="18" spans="1:10" ht="15.75" x14ac:dyDescent="0.25">
      <c r="A18" s="25"/>
      <c r="B18" s="61"/>
      <c r="C18" s="26"/>
      <c r="D18" s="28" t="s">
        <v>17</v>
      </c>
      <c r="E18" s="53"/>
      <c r="F18" s="54" t="s">
        <v>18</v>
      </c>
      <c r="G18" s="54"/>
      <c r="H18" s="45"/>
      <c r="I18" s="45"/>
      <c r="J18" s="54"/>
    </row>
    <row r="19" spans="1:10" ht="15.75" x14ac:dyDescent="0.25">
      <c r="A19" s="25"/>
      <c r="B19" s="61"/>
      <c r="C19" s="26"/>
      <c r="D19" s="29" t="s">
        <v>21</v>
      </c>
      <c r="E19" s="53"/>
      <c r="F19" s="53"/>
      <c r="G19" s="53"/>
      <c r="H19" s="27"/>
      <c r="I19" s="27"/>
      <c r="J19" s="53"/>
    </row>
    <row r="20" spans="1:10" ht="31.5" x14ac:dyDescent="0.25">
      <c r="A20" s="25"/>
      <c r="B20" s="61"/>
      <c r="C20" s="26">
        <f>[1]Лист1!H285</f>
        <v>982</v>
      </c>
      <c r="D20" s="30" t="str">
        <f>[1]Лист1!B285</f>
        <v>Закуска порционированная (помидоры свежие)</v>
      </c>
      <c r="E20" s="53">
        <f>[1]Лист1!C285</f>
        <v>60</v>
      </c>
      <c r="F20" s="53" t="s">
        <v>38</v>
      </c>
      <c r="G20" s="53">
        <f>[1]Лист1!G285</f>
        <v>12.84</v>
      </c>
      <c r="H20" s="27">
        <f>[1]Лист1!D285</f>
        <v>0.66</v>
      </c>
      <c r="I20" s="27">
        <f>[1]Лист1!E285</f>
        <v>0.12</v>
      </c>
      <c r="J20" s="53">
        <f>[1]Лист1!F285</f>
        <v>2.2799999999999998</v>
      </c>
    </row>
    <row r="21" spans="1:10" ht="78.75" x14ac:dyDescent="0.25">
      <c r="A21" s="25"/>
      <c r="B21" s="35"/>
      <c r="C21" s="26" t="str">
        <f>[1]Лист1!H286</f>
        <v>165/998</v>
      </c>
      <c r="D21" s="30" t="str">
        <f>[1]Лист1!B286</f>
        <v>Борщ с капустой, картофелем, фаршем и сметаной (говядина, картофель,  капуста,  морковь,  лук репч., свекла, томат паста,  масло раст., соль йод., сметана)</v>
      </c>
      <c r="E21" s="53" t="str">
        <f>[1]Лист1!C286</f>
        <v>20/200/10</v>
      </c>
      <c r="F21" s="53" t="s">
        <v>39</v>
      </c>
      <c r="G21" s="53">
        <f>[1]Лист1!G286</f>
        <v>122.52</v>
      </c>
      <c r="H21" s="27">
        <f>[1]Лист1!D286</f>
        <v>4.2</v>
      </c>
      <c r="I21" s="27">
        <f>[1]Лист1!E286</f>
        <v>6.77</v>
      </c>
      <c r="J21" s="53">
        <f>[1]Лист1!F286</f>
        <v>11.19</v>
      </c>
    </row>
    <row r="22" spans="1:10" ht="63" x14ac:dyDescent="0.25">
      <c r="A22" s="25"/>
      <c r="B22" s="26"/>
      <c r="C22" s="26" t="str">
        <f>[1]Лист1!H287</f>
        <v>225/370</v>
      </c>
      <c r="D22" s="15" t="str">
        <f>[1]Лист1!B287</f>
        <v>Котлета Незнайка с соусом крас. осн (говядина, свинина, молоко, батон., лук репч., яйцо, сухари панир., масло подс. соль йодир., соус кр. осн.)  80/30</v>
      </c>
      <c r="E22" s="53">
        <f>[1]Лист1!C287</f>
        <v>110</v>
      </c>
      <c r="F22" s="53" t="s">
        <v>40</v>
      </c>
      <c r="G22" s="53">
        <f>[1]Лист1!G287</f>
        <v>274.83</v>
      </c>
      <c r="H22" s="27">
        <f>[1]Лист1!D287</f>
        <v>12.54</v>
      </c>
      <c r="I22" s="27">
        <f>[1]Лист1!E287</f>
        <v>18.670000000000002</v>
      </c>
      <c r="J22" s="53">
        <f>[1]Лист1!F287</f>
        <v>14.16</v>
      </c>
    </row>
    <row r="23" spans="1:10" ht="32.25" thickBot="1" x14ac:dyDescent="0.3">
      <c r="A23" s="25"/>
      <c r="B23" s="62"/>
      <c r="C23" s="26">
        <f>[1]Лист1!H288</f>
        <v>632</v>
      </c>
      <c r="D23" s="31" t="str">
        <f>[1]Лист1!B288</f>
        <v>Гарнир каша гречневая рассыпчатая ( крупа гречневая, масло слив., соль йод.)</v>
      </c>
      <c r="E23" s="53">
        <f>[1]Лист1!C288</f>
        <v>150</v>
      </c>
      <c r="F23" s="53" t="s">
        <v>41</v>
      </c>
      <c r="G23" s="53">
        <f>[1]Лист1!G288</f>
        <v>219.36</v>
      </c>
      <c r="H23" s="27">
        <f>[1]Лист1!D288</f>
        <v>6.2</v>
      </c>
      <c r="I23" s="27">
        <f>[1]Лист1!E288</f>
        <v>4.74</v>
      </c>
      <c r="J23" s="53">
        <f>[1]Лист1!F288</f>
        <v>37.979999999999997</v>
      </c>
    </row>
    <row r="24" spans="1:10" ht="31.5" x14ac:dyDescent="0.25">
      <c r="A24" s="25"/>
      <c r="B24" s="61"/>
      <c r="C24" s="26">
        <f>[1]Лист1!H289</f>
        <v>669</v>
      </c>
      <c r="D24" s="31" t="str">
        <f>[1]Лист1!B289</f>
        <v>Компот из кураги с вит С (курага, сахар, лимон. кислота,  аскорб. кислота)</v>
      </c>
      <c r="E24" s="53">
        <f>[1]Лист1!C289</f>
        <v>200</v>
      </c>
      <c r="F24" s="53" t="s">
        <v>42</v>
      </c>
      <c r="G24" s="53">
        <f>[1]Лист1!G289</f>
        <v>77.94</v>
      </c>
      <c r="H24" s="27">
        <f>[1]Лист1!D289</f>
        <v>0.99</v>
      </c>
      <c r="I24" s="27">
        <f>[1]Лист1!E289</f>
        <v>0.06</v>
      </c>
      <c r="J24" s="53">
        <f>[1]Лист1!F289</f>
        <v>18.36</v>
      </c>
    </row>
    <row r="25" spans="1:10" ht="15.75" x14ac:dyDescent="0.25">
      <c r="A25" s="25"/>
      <c r="B25" s="61"/>
      <c r="C25" s="26"/>
      <c r="D25" s="31" t="str">
        <f>[1]Лист1!B290</f>
        <v>Хлеб пшеничный йодированный</v>
      </c>
      <c r="E25" s="53">
        <f>[1]Лист1!C290</f>
        <v>30</v>
      </c>
      <c r="F25" s="53" t="s">
        <v>43</v>
      </c>
      <c r="G25" s="53">
        <f>[1]Лист1!G290</f>
        <v>72.900000000000006</v>
      </c>
      <c r="H25" s="27">
        <f>[1]Лист1!D290</f>
        <v>2.25</v>
      </c>
      <c r="I25" s="27">
        <f>[1]Лист1!E290</f>
        <v>0.3</v>
      </c>
      <c r="J25" s="53">
        <f>[1]Лист1!F290</f>
        <v>15.3</v>
      </c>
    </row>
    <row r="26" spans="1:10" ht="15.75" x14ac:dyDescent="0.25">
      <c r="A26" s="25"/>
      <c r="B26" s="61"/>
      <c r="C26" s="26"/>
      <c r="D26" s="31" t="str">
        <f>[1]Лист1!B291</f>
        <v>Хлеб ржаной</v>
      </c>
      <c r="E26" s="53">
        <f>[1]Лист1!C291</f>
        <v>27</v>
      </c>
      <c r="F26" s="53" t="s">
        <v>44</v>
      </c>
      <c r="G26" s="53">
        <f>[1]Лист1!G291</f>
        <v>52.81</v>
      </c>
      <c r="H26" s="27">
        <f>[1]Лист1!D291</f>
        <v>1.78</v>
      </c>
      <c r="I26" s="27">
        <f>[1]Лист1!E291</f>
        <v>0.32</v>
      </c>
      <c r="J26" s="53">
        <f>[1]Лист1!F291</f>
        <v>10.69</v>
      </c>
    </row>
    <row r="27" spans="1:10" ht="15.75" x14ac:dyDescent="0.25">
      <c r="A27" s="25"/>
      <c r="B27" s="35"/>
      <c r="C27" s="26" t="str">
        <f>[2]Лист1!H32</f>
        <v>-</v>
      </c>
      <c r="D27" s="32" t="s">
        <v>16</v>
      </c>
      <c r="E27" s="54" t="s">
        <v>30</v>
      </c>
      <c r="F27" s="54" t="s">
        <v>24</v>
      </c>
      <c r="G27" s="54">
        <f>[1]Лист1!G292</f>
        <v>833.2</v>
      </c>
      <c r="H27" s="45">
        <f>[1]Лист1!D292</f>
        <v>28.619999999999997</v>
      </c>
      <c r="I27" s="45">
        <f>[1]Лист1!E292</f>
        <v>30.980000000000004</v>
      </c>
      <c r="J27" s="54">
        <f>[1]Лист1!F292</f>
        <v>109.96</v>
      </c>
    </row>
    <row r="28" spans="1:10" ht="16.5" thickBot="1" x14ac:dyDescent="0.3">
      <c r="A28" s="25"/>
      <c r="B28" s="26"/>
      <c r="C28" s="26"/>
      <c r="D28" s="33" t="s">
        <v>17</v>
      </c>
      <c r="E28" s="53"/>
      <c r="F28" s="54" t="s">
        <v>24</v>
      </c>
      <c r="G28" s="53"/>
      <c r="H28" s="27"/>
      <c r="I28" s="27"/>
      <c r="J28" s="53"/>
    </row>
    <row r="29" spans="1:10" ht="16.5" thickBot="1" x14ac:dyDescent="0.3">
      <c r="A29" s="25"/>
      <c r="B29" s="62"/>
      <c r="C29" s="26"/>
      <c r="D29" s="29" t="s">
        <v>22</v>
      </c>
      <c r="E29" s="53"/>
      <c r="F29" s="53"/>
      <c r="G29" s="53"/>
      <c r="H29" s="27"/>
      <c r="I29" s="27"/>
      <c r="J29" s="53"/>
    </row>
    <row r="30" spans="1:10" ht="31.5" x14ac:dyDescent="0.25">
      <c r="A30" s="8" t="s">
        <v>11</v>
      </c>
      <c r="B30" s="61"/>
      <c r="C30" s="15">
        <f>[1]Лист1!H285</f>
        <v>982</v>
      </c>
      <c r="D30" s="30" t="str">
        <f>[1]Лист1!B294</f>
        <v>Закуска порционированная (помидоры свежие)</v>
      </c>
      <c r="E30" s="51">
        <f>[1]Лист1!C294</f>
        <v>100</v>
      </c>
      <c r="F30" s="60" t="s">
        <v>45</v>
      </c>
      <c r="G30" s="52">
        <f>[1]Лист1!G294</f>
        <v>21.4</v>
      </c>
      <c r="H30" s="19">
        <f>[1]Лист1!D294</f>
        <v>1.1000000000000001</v>
      </c>
      <c r="I30" s="19">
        <f>[1]Лист1!E294</f>
        <v>0.2</v>
      </c>
      <c r="J30" s="19">
        <f>[1]Лист1!F294</f>
        <v>3.8</v>
      </c>
    </row>
    <row r="31" spans="1:10" ht="78.75" x14ac:dyDescent="0.25">
      <c r="A31" s="8"/>
      <c r="B31" s="14"/>
      <c r="C31" s="15" t="str">
        <f>[1]Лист1!H286</f>
        <v>165/998</v>
      </c>
      <c r="D31" s="30" t="str">
        <f>[1]Лист1!B295</f>
        <v>Борщ с капустой, картофелем, фаршем и сметаной (говядина, картофель,  капуста,  морковь,  лук репч., свекла, томат паста,  масло раст., соль йод., сметана) 20/220/10</v>
      </c>
      <c r="E31" s="16">
        <f>[1]Лист1!C295</f>
        <v>250</v>
      </c>
      <c r="F31" s="53" t="s">
        <v>46</v>
      </c>
      <c r="G31" s="17">
        <f>[1]Лист1!G295</f>
        <v>133.18</v>
      </c>
      <c r="H31" s="17">
        <f>[1]Лист1!D295</f>
        <v>4.5599999999999996</v>
      </c>
      <c r="I31" s="17">
        <f>[1]Лист1!E295</f>
        <v>7.36</v>
      </c>
      <c r="J31" s="17">
        <f>[1]Лист1!F295</f>
        <v>12.17</v>
      </c>
    </row>
    <row r="32" spans="1:10" ht="63" x14ac:dyDescent="0.25">
      <c r="A32" s="8"/>
      <c r="B32" s="14"/>
      <c r="C32" s="34" t="str">
        <f>[1]Лист1!H287</f>
        <v>225/370</v>
      </c>
      <c r="D32" s="15" t="str">
        <f>[1]Лист1!B296</f>
        <v>Котлета Незнайка с соусом крас. осн (говядина, свинина, молоко, батон., лук репч., яйцо, сухари панир., масло подс. соль йодир., соус кр. осн.)  80/30</v>
      </c>
      <c r="E32" s="16">
        <f>[1]Лист1!C296</f>
        <v>110</v>
      </c>
      <c r="F32" s="53" t="s">
        <v>47</v>
      </c>
      <c r="G32" s="17">
        <f>[1]Лист1!G296</f>
        <v>274.83</v>
      </c>
      <c r="H32" s="17">
        <f>[1]Лист1!D296</f>
        <v>12.54</v>
      </c>
      <c r="I32" s="17">
        <f>[1]Лист1!E296</f>
        <v>18.670000000000002</v>
      </c>
      <c r="J32" s="17">
        <f>[1]Лист1!F296</f>
        <v>14.16</v>
      </c>
    </row>
    <row r="33" spans="1:10" ht="31.5" x14ac:dyDescent="0.25">
      <c r="A33" s="8"/>
      <c r="B33" s="14"/>
      <c r="C33" s="15">
        <f>[1]Лист1!H288</f>
        <v>632</v>
      </c>
      <c r="D33" s="31" t="str">
        <f>[1]Лист1!B297</f>
        <v>Гарнир каша гречневая рассыпчатая ( крупа гречневая, масло слив., соль йод.)</v>
      </c>
      <c r="E33" s="18">
        <f>[1]Лист1!C297</f>
        <v>190</v>
      </c>
      <c r="F33" s="53" t="s">
        <v>48</v>
      </c>
      <c r="G33" s="17">
        <f>[1]Лист1!G297</f>
        <v>277.86</v>
      </c>
      <c r="H33" s="17">
        <f>[1]Лист1!D297</f>
        <v>7.85</v>
      </c>
      <c r="I33" s="17">
        <f>[1]Лист1!E297</f>
        <v>6</v>
      </c>
      <c r="J33" s="17">
        <f>[1]Лист1!F297</f>
        <v>48.11</v>
      </c>
    </row>
    <row r="34" spans="1:10" ht="31.5" x14ac:dyDescent="0.25">
      <c r="A34" s="8"/>
      <c r="B34" s="14"/>
      <c r="C34" s="15">
        <f>[1]Лист1!H289</f>
        <v>669</v>
      </c>
      <c r="D34" s="31" t="str">
        <f>[1]Лист1!B298</f>
        <v>Компот из кураги с вит С (курага, сахар, лимон. кислота,  аскорб. кислота)</v>
      </c>
      <c r="E34" s="18">
        <f>[1]Лист1!C298</f>
        <v>200</v>
      </c>
      <c r="F34" s="53" t="s">
        <v>42</v>
      </c>
      <c r="G34" s="17">
        <f>[1]Лист1!G298</f>
        <v>77.94</v>
      </c>
      <c r="H34" s="17">
        <f>[1]Лист1!D298</f>
        <v>0.99</v>
      </c>
      <c r="I34" s="17">
        <f>[1]Лист1!E298</f>
        <v>0.06</v>
      </c>
      <c r="J34" s="17">
        <f>[1]Лист1!F298</f>
        <v>18.36</v>
      </c>
    </row>
    <row r="35" spans="1:10" ht="15.75" x14ac:dyDescent="0.25">
      <c r="A35" s="8"/>
      <c r="B35" s="14"/>
      <c r="C35" s="15"/>
      <c r="D35" s="31" t="str">
        <f>[1]Лист1!B299</f>
        <v>Хлеб пшеничный йодированный</v>
      </c>
      <c r="E35" s="18">
        <f>[1]Лист1!C299</f>
        <v>22</v>
      </c>
      <c r="F35" s="53" t="s">
        <v>49</v>
      </c>
      <c r="G35" s="17">
        <f>[1]Лист1!G299</f>
        <v>53.46</v>
      </c>
      <c r="H35" s="17">
        <f>[1]Лист1!D299</f>
        <v>1.65</v>
      </c>
      <c r="I35" s="17">
        <f>[1]Лист1!E299</f>
        <v>0.22</v>
      </c>
      <c r="J35" s="17">
        <f>[1]Лист1!F299</f>
        <v>11.22</v>
      </c>
    </row>
    <row r="36" spans="1:10" ht="15.75" x14ac:dyDescent="0.25">
      <c r="A36" s="8"/>
      <c r="B36" s="14"/>
      <c r="C36" s="15"/>
      <c r="D36" s="31" t="str">
        <f>[1]Лист1!B300</f>
        <v>Хлеб ржаной</v>
      </c>
      <c r="E36" s="18">
        <f>[1]Лист1!C300</f>
        <v>20</v>
      </c>
      <c r="F36" s="53" t="s">
        <v>50</v>
      </c>
      <c r="G36" s="17">
        <f>[1]Лист1!G300</f>
        <v>39.119999999999997</v>
      </c>
      <c r="H36" s="17">
        <f>[1]Лист1!D300</f>
        <v>1.32</v>
      </c>
      <c r="I36" s="17">
        <f>[1]Лист1!E300</f>
        <v>0.24</v>
      </c>
      <c r="J36" s="17">
        <f>[1]Лист1!F300</f>
        <v>7.92</v>
      </c>
    </row>
    <row r="37" spans="1:10" ht="15.75" x14ac:dyDescent="0.25">
      <c r="A37" s="8"/>
      <c r="B37" s="35"/>
      <c r="C37" s="35">
        <f>[3]Лист1!H240</f>
        <v>0</v>
      </c>
      <c r="D37" s="32" t="s">
        <v>16</v>
      </c>
      <c r="E37" s="36" t="s">
        <v>31</v>
      </c>
      <c r="F37" s="36" t="s">
        <v>27</v>
      </c>
      <c r="G37" s="36">
        <f>[1]Лист1!G301</f>
        <v>877.79000000000008</v>
      </c>
      <c r="H37" s="36">
        <f>[1]Лист1!D301</f>
        <v>30.009999999999994</v>
      </c>
      <c r="I37" s="36">
        <f>[1]Лист1!E301</f>
        <v>32.750000000000007</v>
      </c>
      <c r="J37" s="37">
        <f>[1]Лист1!F301</f>
        <v>115.74</v>
      </c>
    </row>
    <row r="38" spans="1:10" ht="16.5" thickBot="1" x14ac:dyDescent="0.3">
      <c r="A38" s="23"/>
      <c r="B38" s="24"/>
      <c r="C38" s="24"/>
      <c r="D38" s="33" t="s">
        <v>17</v>
      </c>
      <c r="E38" s="38"/>
      <c r="F38" s="39">
        <v>120</v>
      </c>
      <c r="G38" s="40"/>
      <c r="H38" s="40"/>
      <c r="I38" s="40"/>
      <c r="J38" s="41"/>
    </row>
    <row r="39" spans="1:10" ht="15.75" x14ac:dyDescent="0.25">
      <c r="A39" s="6"/>
      <c r="B39" s="6"/>
      <c r="C39" s="6"/>
      <c r="D39" s="7" t="s">
        <v>23</v>
      </c>
      <c r="E39" s="6"/>
      <c r="F39" s="58"/>
      <c r="G39" s="6"/>
      <c r="H39" s="6"/>
      <c r="I39" s="6"/>
      <c r="J39" s="6"/>
    </row>
    <row r="40" spans="1:10" ht="63" x14ac:dyDescent="0.25">
      <c r="A40" s="8" t="s">
        <v>10</v>
      </c>
      <c r="B40" s="9"/>
      <c r="C40" s="10">
        <v>1065</v>
      </c>
      <c r="D40" s="11" t="s">
        <v>51</v>
      </c>
      <c r="E40" s="12" t="s">
        <v>52</v>
      </c>
      <c r="F40" s="59" t="s">
        <v>53</v>
      </c>
      <c r="G40" s="13" t="s">
        <v>54</v>
      </c>
      <c r="H40" s="13" t="s">
        <v>55</v>
      </c>
      <c r="I40" s="13" t="s">
        <v>56</v>
      </c>
      <c r="J40" s="13" t="s">
        <v>57</v>
      </c>
    </row>
    <row r="41" spans="1:10" ht="15.75" x14ac:dyDescent="0.25">
      <c r="A41" s="8"/>
      <c r="B41" s="9"/>
      <c r="C41" s="10">
        <v>603</v>
      </c>
      <c r="D41" s="11" t="s">
        <v>58</v>
      </c>
      <c r="E41" s="12" t="s">
        <v>59</v>
      </c>
      <c r="F41" s="59" t="s">
        <v>33</v>
      </c>
      <c r="G41" s="13" t="s">
        <v>60</v>
      </c>
      <c r="H41" s="13" t="s">
        <v>61</v>
      </c>
      <c r="I41" s="13" t="s">
        <v>62</v>
      </c>
      <c r="J41" s="13" t="s">
        <v>63</v>
      </c>
    </row>
    <row r="42" spans="1:10" ht="15.75" x14ac:dyDescent="0.25">
      <c r="A42" s="8"/>
      <c r="B42" s="9"/>
      <c r="C42" s="10"/>
      <c r="D42" s="11" t="s">
        <v>64</v>
      </c>
      <c r="E42" s="12" t="s">
        <v>65</v>
      </c>
      <c r="F42" s="59" t="s">
        <v>35</v>
      </c>
      <c r="G42" s="13" t="s">
        <v>67</v>
      </c>
      <c r="H42" s="13" t="s">
        <v>68</v>
      </c>
      <c r="I42" s="13" t="s">
        <v>69</v>
      </c>
      <c r="J42" s="13" t="s">
        <v>70</v>
      </c>
    </row>
    <row r="43" spans="1:10" ht="15.75" x14ac:dyDescent="0.25">
      <c r="A43" s="8"/>
      <c r="B43" s="14"/>
      <c r="C43" s="15"/>
      <c r="D43" s="42" t="s">
        <v>16</v>
      </c>
      <c r="E43" s="43" t="s">
        <v>66</v>
      </c>
      <c r="F43" s="64" t="s">
        <v>26</v>
      </c>
      <c r="G43" s="44" t="s">
        <v>71</v>
      </c>
      <c r="H43" s="44" t="s">
        <v>72</v>
      </c>
      <c r="I43" s="44" t="s">
        <v>73</v>
      </c>
      <c r="J43" s="44" t="s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2023-11-10T02:57:04Z</dcterms:modified>
</cp:coreProperties>
</file>