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ноябя 2023\"/>
    </mc:Choice>
  </mc:AlternateContent>
  <xr:revisionPtr revIDLastSave="0" documentId="13_ncr:1_{329AC585-8A1C-497F-ABE1-1C1B8EC34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22" i="1"/>
  <c r="C23" i="1"/>
  <c r="C24" i="1"/>
  <c r="C25" i="1"/>
  <c r="G32" i="1"/>
  <c r="G33" i="1"/>
  <c r="G34" i="1"/>
  <c r="G35" i="1"/>
  <c r="G36" i="1"/>
  <c r="G37" i="1"/>
  <c r="G38" i="1"/>
  <c r="G39" i="1"/>
  <c r="G22" i="1"/>
  <c r="G23" i="1"/>
  <c r="G24" i="1"/>
  <c r="G25" i="1"/>
  <c r="G26" i="1"/>
  <c r="G27" i="1"/>
  <c r="G28" i="1"/>
  <c r="G2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4" i="1"/>
  <c r="C15" i="1"/>
  <c r="C16" i="1"/>
  <c r="C5" i="1"/>
  <c r="C6" i="1"/>
  <c r="C7" i="1"/>
  <c r="G14" i="1"/>
  <c r="G15" i="1"/>
  <c r="G16" i="1"/>
  <c r="G17" i="1"/>
  <c r="G18" i="1"/>
  <c r="G19" i="1"/>
  <c r="G5" i="1"/>
  <c r="G6" i="1"/>
  <c r="G7" i="1"/>
  <c r="G8" i="1"/>
  <c r="G9" i="1"/>
  <c r="G10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14" i="1"/>
  <c r="E15" i="1"/>
  <c r="E16" i="1"/>
  <c r="E17" i="1"/>
  <c r="E18" i="1"/>
  <c r="D14" i="1"/>
  <c r="D15" i="1"/>
  <c r="D16" i="1"/>
  <c r="D17" i="1"/>
  <c r="D18" i="1"/>
  <c r="D5" i="1"/>
  <c r="E5" i="1"/>
  <c r="D6" i="1"/>
  <c r="E6" i="1"/>
  <c r="D7" i="1"/>
  <c r="E7" i="1"/>
  <c r="D8" i="1"/>
  <c r="E8" i="1"/>
  <c r="D9" i="1"/>
  <c r="E9" i="1"/>
  <c r="C29" i="1"/>
  <c r="C39" i="1"/>
</calcChain>
</file>

<file path=xl/sharedStrings.xml><?xml version="1.0" encoding="utf-8"?>
<sst xmlns="http://schemas.openxmlformats.org/spreadsheetml/2006/main" count="93" uniqueCount="76">
  <si>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</si>
  <si>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</si>
  <si>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</si>
  <si>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</si>
  <si>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</si>
  <si>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</si>
  <si>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</si>
  <si>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</si>
  <si>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</si>
  <si>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</si>
  <si>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</si>
  <si>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</si>
  <si>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</si>
  <si>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</si>
  <si>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</si>
  <si>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</si>
  <si>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</si>
  <si>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</si>
  <si>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</si>
  <si>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</si>
  <si>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</si>
  <si>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</si>
  <si>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</si>
  <si>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</si>
  <si>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</si>
  <si>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</si>
  <si>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</si>
  <si>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</si>
  <si>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653</t>
  </si>
  <si>
    <t>705</t>
  </si>
  <si>
    <t>868</t>
  </si>
  <si>
    <t>966</t>
  </si>
  <si>
    <t>43,14</t>
  </si>
  <si>
    <t>14,55</t>
  </si>
  <si>
    <t>1,71</t>
  </si>
  <si>
    <t>2,06</t>
  </si>
  <si>
    <t>23,54</t>
  </si>
  <si>
    <t>19,40</t>
  </si>
  <si>
    <t>2,21</t>
  </si>
  <si>
    <t>14,27</t>
  </si>
  <si>
    <t>39,57</t>
  </si>
  <si>
    <t>6,52</t>
  </si>
  <si>
    <t>5,88</t>
  </si>
  <si>
    <t>1,84</t>
  </si>
  <si>
    <t>1,35</t>
  </si>
  <si>
    <t>35,57</t>
  </si>
  <si>
    <t>25,31</t>
  </si>
  <si>
    <t>8,70</t>
  </si>
  <si>
    <t>1,46</t>
  </si>
  <si>
    <t>37,24</t>
  </si>
  <si>
    <t>Слойка с творогом (мука, яйцо, сахар, творог, ванилин, тесто слоеное)</t>
  </si>
  <si>
    <t>90</t>
  </si>
  <si>
    <t>32,11</t>
  </si>
  <si>
    <t>315,97</t>
  </si>
  <si>
    <t>12,48</t>
  </si>
  <si>
    <t>17,24</t>
  </si>
  <si>
    <t>27,73</t>
  </si>
  <si>
    <t>Чай с медом (чай, мед)</t>
  </si>
  <si>
    <t>200/20</t>
  </si>
  <si>
    <t>13,93</t>
  </si>
  <si>
    <t>59,04</t>
  </si>
  <si>
    <t>0,15</t>
  </si>
  <si>
    <t>0</t>
  </si>
  <si>
    <t>14,61</t>
  </si>
  <si>
    <t>Сок фруктовый в п/у</t>
  </si>
  <si>
    <t>125</t>
  </si>
  <si>
    <t>13,96</t>
  </si>
  <si>
    <t>62,77</t>
  </si>
  <si>
    <t>0,88</t>
  </si>
  <si>
    <t>0,25</t>
  </si>
  <si>
    <t>14,25</t>
  </si>
  <si>
    <t>435</t>
  </si>
  <si>
    <t>437,78</t>
  </si>
  <si>
    <t>13,51</t>
  </si>
  <si>
    <t>17,49</t>
  </si>
  <si>
    <t>56,59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</si>
</sst>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7%20&#1087;&#1086;%2017%20&#1085;&#1086;&#1103;&#1073;&#1088;&#1103;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09">
          <cell r="B309" t="str">
            <v>Террин из горбуши с маслом (горбуша, яйцо, молоко, масло сливочное, соль йодиров.)90/5</v>
          </cell>
          <cell r="C309">
            <v>95</v>
          </cell>
          <cell r="D309">
            <v>15.39</v>
          </cell>
          <cell r="E309">
            <v>12.14</v>
          </cell>
          <cell r="F309">
            <v>1.1599999999999999</v>
          </cell>
          <cell r="G309">
            <v>175.47</v>
          </cell>
          <cell r="H309">
            <v>995</v>
          </cell>
        </row>
        <row r="310">
          <cell r="B310" t="str">
            <v>Пюре картофельное (картофель, молоко, масло слив., соль йод.)</v>
          </cell>
          <cell r="C310">
            <v>150</v>
          </cell>
          <cell r="D310">
            <v>3.09</v>
          </cell>
          <cell r="E310">
            <v>4.47</v>
          </cell>
          <cell r="F310">
            <v>20.100000000000001</v>
          </cell>
          <cell r="G310">
            <v>132.99</v>
          </cell>
          <cell r="H310">
            <v>371</v>
          </cell>
        </row>
        <row r="311">
          <cell r="B311" t="str">
            <v>Чай с сахаром (чай, сахар)</v>
          </cell>
          <cell r="C311">
            <v>200</v>
          </cell>
          <cell r="D311">
            <v>0</v>
          </cell>
          <cell r="E311">
            <v>0</v>
          </cell>
          <cell r="F311">
            <v>9.08</v>
          </cell>
          <cell r="G311">
            <v>36.32</v>
          </cell>
          <cell r="H311">
            <v>663</v>
          </cell>
        </row>
        <row r="312">
          <cell r="B312" t="str">
            <v>Хлеб пшеничный йодированный</v>
          </cell>
          <cell r="C312">
            <v>28</v>
          </cell>
          <cell r="D312">
            <v>2.1</v>
          </cell>
          <cell r="E312">
            <v>0.28000000000000003</v>
          </cell>
          <cell r="F312">
            <v>14.28</v>
          </cell>
          <cell r="G312">
            <v>68.040000000000006</v>
          </cell>
        </row>
        <row r="313">
          <cell r="B313" t="str">
            <v>Снежок питьевой в п/у</v>
          </cell>
          <cell r="C313" t="str">
            <v>1/180</v>
          </cell>
          <cell r="D313">
            <v>10</v>
          </cell>
          <cell r="E313">
            <v>6.4</v>
          </cell>
          <cell r="F313">
            <v>7</v>
          </cell>
          <cell r="G313">
            <v>125.6</v>
          </cell>
        </row>
        <row r="314">
          <cell r="D314">
            <v>30.580000000000002</v>
          </cell>
          <cell r="E314">
            <v>23.29</v>
          </cell>
          <cell r="F314">
            <v>51.620000000000005</v>
          </cell>
          <cell r="G314">
            <v>538.42000000000007</v>
          </cell>
        </row>
        <row r="316">
          <cell r="C316">
            <v>95</v>
          </cell>
          <cell r="D316">
            <v>15.39</v>
          </cell>
          <cell r="E316">
            <v>12.14</v>
          </cell>
          <cell r="F316">
            <v>1.1599999999999999</v>
          </cell>
          <cell r="G316">
            <v>175.47</v>
          </cell>
        </row>
        <row r="317">
          <cell r="C317">
            <v>200</v>
          </cell>
          <cell r="D317">
            <v>4.12</v>
          </cell>
          <cell r="E317">
            <v>5.96</v>
          </cell>
          <cell r="F317">
            <v>26.8</v>
          </cell>
          <cell r="G317">
            <v>177.32</v>
          </cell>
        </row>
        <row r="318">
          <cell r="C318">
            <v>200</v>
          </cell>
          <cell r="D318">
            <v>0</v>
          </cell>
          <cell r="E318">
            <v>0</v>
          </cell>
          <cell r="F318">
            <v>9.08</v>
          </cell>
          <cell r="G318">
            <v>36.32</v>
          </cell>
        </row>
        <row r="319">
          <cell r="C319">
            <v>30</v>
          </cell>
          <cell r="D319">
            <v>2.25</v>
          </cell>
          <cell r="E319">
            <v>0.3</v>
          </cell>
          <cell r="F319">
            <v>15.3</v>
          </cell>
          <cell r="G319">
            <v>72.900000000000006</v>
          </cell>
        </row>
        <row r="320">
          <cell r="C320" t="str">
            <v>1/180</v>
          </cell>
          <cell r="D320">
            <v>10</v>
          </cell>
          <cell r="E320">
            <v>6.4</v>
          </cell>
          <cell r="F320">
            <v>7</v>
          </cell>
          <cell r="G320">
            <v>125.6</v>
          </cell>
        </row>
        <row r="321">
          <cell r="D321">
            <v>31.76</v>
          </cell>
          <cell r="E321">
            <v>24.800000000000004</v>
          </cell>
          <cell r="F321">
            <v>59.34</v>
          </cell>
          <cell r="G321">
            <v>587.61</v>
          </cell>
        </row>
        <row r="324">
          <cell r="B324" t="str">
            <v>Рассольник «Ленинградский» с фаршем и гренками (фарш говяжий, картофель, крупа перловая, морковь, лук реп., огурцы конс., масло подс., соль йод., гренки) 5/200/15</v>
          </cell>
          <cell r="C324">
            <v>220</v>
          </cell>
          <cell r="D324">
            <v>4.76</v>
          </cell>
          <cell r="E324">
            <v>5.83</v>
          </cell>
          <cell r="F324">
            <v>16.95</v>
          </cell>
          <cell r="G324">
            <v>139.26</v>
          </cell>
          <cell r="H324" t="str">
            <v>167/998</v>
          </cell>
        </row>
        <row r="325">
          <cell r="B325" t="str">
            <v>Тефтели II вариант с соусом красным (говядина, крупа рисовая, лук,  мука, масло подсолн., соль, соус красн.осн.)  90/30</v>
          </cell>
          <cell r="C325">
            <v>120</v>
          </cell>
          <cell r="D325">
            <v>8.02</v>
          </cell>
          <cell r="E325">
            <v>11.23</v>
          </cell>
          <cell r="F325">
            <v>10.28</v>
          </cell>
          <cell r="G325">
            <v>174.27</v>
          </cell>
          <cell r="H325" t="str">
            <v>18/370</v>
          </cell>
        </row>
        <row r="326">
          <cell r="B326" t="str">
            <v>Макаронные изделия отварные (макаронные изделия, масло сл., соль йодир)</v>
          </cell>
          <cell r="C326">
            <v>150</v>
          </cell>
          <cell r="D326">
            <v>5.42</v>
          </cell>
          <cell r="E326">
            <v>4.07</v>
          </cell>
          <cell r="F326">
            <v>31.8</v>
          </cell>
          <cell r="G326">
            <v>185.45</v>
          </cell>
          <cell r="H326">
            <v>307</v>
          </cell>
        </row>
        <row r="327">
          <cell r="B327" t="str">
            <v>Компот из изюма с витамином С (изюм, сахар, лимонная кислота, аскорбиновая кислота, вода.)</v>
          </cell>
          <cell r="C327">
            <v>200</v>
          </cell>
          <cell r="D327">
            <v>0.1</v>
          </cell>
          <cell r="E327">
            <v>0.43</v>
          </cell>
          <cell r="F327">
            <v>21.06</v>
          </cell>
          <cell r="G327">
            <v>88.51</v>
          </cell>
          <cell r="H327">
            <v>435</v>
          </cell>
        </row>
        <row r="328">
          <cell r="B328" t="str">
            <v>Хлеб пшеничный йодированный</v>
          </cell>
          <cell r="C328">
            <v>25</v>
          </cell>
          <cell r="D328">
            <v>1.88</v>
          </cell>
          <cell r="E328">
            <v>0.25</v>
          </cell>
          <cell r="F328">
            <v>12.75</v>
          </cell>
          <cell r="G328">
            <v>60.75</v>
          </cell>
        </row>
        <row r="329">
          <cell r="B329" t="str">
            <v>Хлеб ржаной</v>
          </cell>
          <cell r="C329">
            <v>23</v>
          </cell>
          <cell r="D329">
            <v>1.52</v>
          </cell>
          <cell r="E329">
            <v>0.28000000000000003</v>
          </cell>
          <cell r="F329">
            <v>9.11</v>
          </cell>
          <cell r="G329">
            <v>44.99</v>
          </cell>
        </row>
        <row r="330">
          <cell r="B330" t="str">
            <v>Мандарин</v>
          </cell>
          <cell r="C330">
            <v>130</v>
          </cell>
          <cell r="D330">
            <v>1.04</v>
          </cell>
          <cell r="E330">
            <v>0.26</v>
          </cell>
          <cell r="F330">
            <v>9.75</v>
          </cell>
          <cell r="G330">
            <v>45.5</v>
          </cell>
        </row>
        <row r="331">
          <cell r="D331">
            <v>22.74</v>
          </cell>
          <cell r="E331">
            <v>22.350000000000005</v>
          </cell>
          <cell r="F331">
            <v>111.7</v>
          </cell>
          <cell r="G331">
            <v>738.73</v>
          </cell>
        </row>
        <row r="333">
          <cell r="B333" t="str">
            <v>Рассольник «Ленинградский» с фаршем и гренками (фарш говяжий, картофель, крупа перловая, морковь, лук реп., огурцы конс., масло подс., соль йод., гренки) 15/230/15</v>
          </cell>
          <cell r="C333">
            <v>260</v>
          </cell>
          <cell r="D333">
            <v>5.62</v>
          </cell>
          <cell r="E333">
            <v>6.89</v>
          </cell>
          <cell r="F333">
            <v>20.03</v>
          </cell>
          <cell r="G333">
            <v>164.58</v>
          </cell>
        </row>
        <row r="334">
          <cell r="B334" t="str">
            <v>Тефтели II вариант с соусом красным (говядина, крупа рисовая, лук,  мука, масло подсолн., соль, соус красн.осн.)  90/30</v>
          </cell>
          <cell r="C334">
            <v>120</v>
          </cell>
          <cell r="D334">
            <v>8.02</v>
          </cell>
          <cell r="E334">
            <v>11.23</v>
          </cell>
          <cell r="F334">
            <v>10.28</v>
          </cell>
          <cell r="G334">
            <v>174.27</v>
          </cell>
        </row>
        <row r="335">
          <cell r="B335" t="str">
            <v>Макаронные изделия отварные (макаронные изделия, масло сл., соль йодир)</v>
          </cell>
          <cell r="C335">
            <v>200</v>
          </cell>
          <cell r="D335">
            <v>7.22</v>
          </cell>
          <cell r="E335">
            <v>5.42</v>
          </cell>
          <cell r="F335">
            <v>42.4</v>
          </cell>
          <cell r="G335">
            <v>247.26</v>
          </cell>
        </row>
        <row r="336">
          <cell r="B336" t="str">
            <v>Компот из изюма с витамином С (изюм, сахар, лимонная кислота, аскорбиновая кислота, вода.)</v>
          </cell>
          <cell r="C336">
            <v>200</v>
          </cell>
          <cell r="D336">
            <v>0.1</v>
          </cell>
          <cell r="E336">
            <v>0.43</v>
          </cell>
          <cell r="F336">
            <v>21.06</v>
          </cell>
          <cell r="G336">
            <v>88.51</v>
          </cell>
        </row>
        <row r="337">
          <cell r="B337" t="str">
            <v>Хлеб пшеничный йодированный</v>
          </cell>
          <cell r="C337">
            <v>25</v>
          </cell>
          <cell r="D337">
            <v>1.88</v>
          </cell>
          <cell r="E337">
            <v>0.25</v>
          </cell>
          <cell r="F337">
            <v>12.75</v>
          </cell>
          <cell r="G337">
            <v>60.75</v>
          </cell>
        </row>
        <row r="338">
          <cell r="B338" t="str">
            <v>Хлеб ржаной</v>
          </cell>
          <cell r="C338">
            <v>25</v>
          </cell>
          <cell r="D338">
            <v>1.65</v>
          </cell>
          <cell r="E338">
            <v>0.3</v>
          </cell>
          <cell r="F338">
            <v>9.9</v>
          </cell>
          <cell r="G338">
            <v>48.9</v>
          </cell>
        </row>
        <row r="339">
          <cell r="B339" t="str">
            <v>Мандарин</v>
          </cell>
          <cell r="C339">
            <v>136</v>
          </cell>
          <cell r="D339">
            <v>1.0900000000000001</v>
          </cell>
          <cell r="E339">
            <v>0.27</v>
          </cell>
          <cell r="F339">
            <v>10.199999999999999</v>
          </cell>
          <cell r="G339">
            <v>47.6</v>
          </cell>
        </row>
        <row r="340">
          <cell r="D340">
            <v>25.58</v>
          </cell>
          <cell r="E340">
            <v>24.79</v>
          </cell>
          <cell r="F340">
            <v>126.62000000000002</v>
          </cell>
          <cell r="G340">
            <v>831.87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пшенная Боярская с изюмом (пшено, молоко 3,2%, сахар-песок, изюм, соль йод., масло слив.)</v>
          </cell>
        </row>
        <row r="32">
          <cell r="H3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31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45246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>
        <f>[1]Лист1!H309</f>
        <v>995</v>
      </c>
      <c r="D5" s="46" t="str">
        <f>[1]Лист1!B309</f>
        <v>Террин из горбуши с маслом (горбуша, яйцо, молоко, масло сливочное, соль йодиров.)90/5</v>
      </c>
      <c r="E5" s="12">
        <f>[1]Лист1!C309</f>
        <v>95</v>
      </c>
      <c r="F5" s="59" t="s">
        <v>32</v>
      </c>
      <c r="G5" s="13">
        <f>[1]Лист1!G309</f>
        <v>175.47</v>
      </c>
      <c r="H5" s="13">
        <f>[1]Лист1!D309</f>
        <v>15.39</v>
      </c>
      <c r="I5" s="13">
        <f>[1]Лист1!E309</f>
        <v>12.14</v>
      </c>
      <c r="J5" s="17">
        <f>[1]Лист1!F309</f>
        <v>1.1599999999999999</v>
      </c>
    </row>
    <row r="6" spans="1:10" ht="31.5" x14ac:dyDescent="0.25">
      <c r="A6" s="8"/>
      <c r="B6" s="14"/>
      <c r="C6" s="17">
        <f>[1]Лист1!H310</f>
        <v>371</v>
      </c>
      <c r="D6" s="30" t="str">
        <f>[1]Лист1!B310</f>
        <v>Пюре картофельное (картофель, молоко, масло слив., соль йод.)</v>
      </c>
      <c r="E6" s="16">
        <f>[1]Лист1!C310</f>
        <v>150</v>
      </c>
      <c r="F6" s="55" t="s">
        <v>33</v>
      </c>
      <c r="G6" s="17">
        <f>[1]Лист1!G310</f>
        <v>132.99</v>
      </c>
      <c r="H6" s="17">
        <f>[1]Лист1!D310</f>
        <v>3.09</v>
      </c>
      <c r="I6" s="17">
        <f>[1]Лист1!E310</f>
        <v>4.47</v>
      </c>
      <c r="J6" s="17">
        <f>[1]Лист1!F310</f>
        <v>20.100000000000001</v>
      </c>
    </row>
    <row r="7" spans="1:10" ht="15.75" x14ac:dyDescent="0.25">
      <c r="A7" s="8"/>
      <c r="B7" s="14"/>
      <c r="C7" s="17">
        <f>[1]Лист1!H311</f>
        <v>663</v>
      </c>
      <c r="D7" s="31" t="str">
        <f>[1]Лист1!B311</f>
        <v>Чай с сахаром (чай, сахар)</v>
      </c>
      <c r="E7" s="16">
        <f>[1]Лист1!C311</f>
        <v>200</v>
      </c>
      <c r="F7" s="55" t="s">
        <v>34</v>
      </c>
      <c r="G7" s="17">
        <f>[1]Лист1!G311</f>
        <v>36.32</v>
      </c>
      <c r="H7" s="17">
        <f>[1]Лист1!D311</f>
        <v>0</v>
      </c>
      <c r="I7" s="17">
        <f>[1]Лист1!E311</f>
        <v>0</v>
      </c>
      <c r="J7" s="17">
        <f>[1]Лист1!F311</f>
        <v>9.08</v>
      </c>
    </row>
    <row r="8" spans="1:10" ht="15.75" x14ac:dyDescent="0.25">
      <c r="A8" s="8"/>
      <c r="B8" s="14"/>
      <c r="C8" s="17"/>
      <c r="D8" s="31" t="str">
        <f>[1]Лист1!B312</f>
        <v>Хлеб пшеничный йодированный</v>
      </c>
      <c r="E8" s="16">
        <f>[1]Лист1!C312</f>
        <v>28</v>
      </c>
      <c r="F8" s="55" t="s">
        <v>35</v>
      </c>
      <c r="G8" s="17">
        <f>[1]Лист1!G312</f>
        <v>68.040000000000006</v>
      </c>
      <c r="H8" s="17">
        <f>[1]Лист1!D312</f>
        <v>2.1</v>
      </c>
      <c r="I8" s="17">
        <f>[1]Лист1!E312</f>
        <v>0.28000000000000003</v>
      </c>
      <c r="J8" s="17">
        <f>[1]Лист1!F312</f>
        <v>14.28</v>
      </c>
    </row>
    <row r="9" spans="1:10" ht="15.75" x14ac:dyDescent="0.25">
      <c r="A9" s="8"/>
      <c r="B9" s="14"/>
      <c r="C9" s="17"/>
      <c r="D9" s="31" t="str">
        <f>[1]Лист1!B313</f>
        <v>Снежок питьевой в п/у</v>
      </c>
      <c r="E9" s="16" t="str">
        <f>[1]Лист1!C313</f>
        <v>1/180</v>
      </c>
      <c r="F9" s="55" t="s">
        <v>36</v>
      </c>
      <c r="G9" s="17">
        <f>[1]Лист1!G313</f>
        <v>125.6</v>
      </c>
      <c r="H9" s="17">
        <f>[1]Лист1!D313</f>
        <v>10</v>
      </c>
      <c r="I9" s="17">
        <f>[1]Лист1!E313</f>
        <v>6.4</v>
      </c>
      <c r="J9" s="17">
        <f>[1]Лист1!F313</f>
        <v>7</v>
      </c>
    </row>
    <row r="10" spans="1:10" ht="15.75" x14ac:dyDescent="0.25">
      <c r="A10" s="8"/>
      <c r="B10" s="61"/>
      <c r="C10" s="55"/>
      <c r="D10" s="20" t="s">
        <v>16</v>
      </c>
      <c r="E10" s="22" t="s">
        <v>28</v>
      </c>
      <c r="F10" s="22" t="s">
        <v>25</v>
      </c>
      <c r="G10" s="22">
        <f>[1]Лист1!G314</f>
        <v>538.42000000000007</v>
      </c>
      <c r="H10" s="22">
        <f>[1]Лист1!D314</f>
        <v>30.580000000000002</v>
      </c>
      <c r="I10" s="22">
        <f>[1]Лист1!E314</f>
        <v>23.29</v>
      </c>
      <c r="J10" s="22">
        <f>[1]Лист1!F314</f>
        <v>51.620000000000005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47.25" x14ac:dyDescent="0.25">
      <c r="A14" s="8"/>
      <c r="B14" s="26"/>
      <c r="C14" s="55">
        <f>[1]Лист1!H309</f>
        <v>995</v>
      </c>
      <c r="D14" s="65" t="str">
        <f>[1]Лист1!B309</f>
        <v>Террин из горбуши с маслом (горбуша, яйцо, молоко, масло сливочное, соль йодиров.)90/5</v>
      </c>
      <c r="E14" s="27">
        <f>[1]Лист1!C316</f>
        <v>95</v>
      </c>
      <c r="F14" s="27" t="s">
        <v>32</v>
      </c>
      <c r="G14" s="27">
        <f>[1]Лист1!G316</f>
        <v>175.47</v>
      </c>
      <c r="H14" s="27">
        <f>[1]Лист1!D316</f>
        <v>15.39</v>
      </c>
      <c r="I14" s="27">
        <f>[1]Лист1!E316</f>
        <v>12.14</v>
      </c>
      <c r="J14" s="53">
        <f>[1]Лист1!F316</f>
        <v>1.1599999999999999</v>
      </c>
    </row>
    <row r="15" spans="1:10" ht="31.5" x14ac:dyDescent="0.25">
      <c r="A15" s="25"/>
      <c r="B15" s="61"/>
      <c r="C15" s="55">
        <f>[1]Лист1!H310</f>
        <v>371</v>
      </c>
      <c r="D15" s="30" t="str">
        <f>[1]Лист1!B310</f>
        <v>Пюре картофельное (картофель, молоко, масло слив., соль йод.)</v>
      </c>
      <c r="E15" s="66">
        <f>[1]Лист1!C317</f>
        <v>200</v>
      </c>
      <c r="F15" s="53" t="s">
        <v>37</v>
      </c>
      <c r="G15" s="53">
        <f>[1]Лист1!G317</f>
        <v>177.32</v>
      </c>
      <c r="H15" s="27">
        <f>[1]Лист1!D317</f>
        <v>4.12</v>
      </c>
      <c r="I15" s="27">
        <f>[1]Лист1!E317</f>
        <v>5.96</v>
      </c>
      <c r="J15" s="53">
        <f>[1]Лист1!F317</f>
        <v>26.8</v>
      </c>
    </row>
    <row r="16" spans="1:10" ht="15.75" x14ac:dyDescent="0.25">
      <c r="A16" s="25"/>
      <c r="B16" s="61"/>
      <c r="C16" s="50">
        <f>[1]Лист1!H311</f>
        <v>663</v>
      </c>
      <c r="D16" s="30" t="str">
        <f>[1]Лист1!B311</f>
        <v>Чай с сахаром (чай, сахар)</v>
      </c>
      <c r="E16" s="53">
        <f>[1]Лист1!C318</f>
        <v>200</v>
      </c>
      <c r="F16" s="53" t="s">
        <v>34</v>
      </c>
      <c r="G16" s="53">
        <f>[1]Лист1!G318</f>
        <v>36.32</v>
      </c>
      <c r="H16" s="27">
        <f>[1]Лист1!D318</f>
        <v>0</v>
      </c>
      <c r="I16" s="27">
        <f>[1]Лист1!E318</f>
        <v>0</v>
      </c>
      <c r="J16" s="53">
        <f>[1]Лист1!F318</f>
        <v>9.08</v>
      </c>
    </row>
    <row r="17" spans="1:10" ht="15.75" x14ac:dyDescent="0.25">
      <c r="A17" s="25"/>
      <c r="B17" s="61"/>
      <c r="C17" s="50"/>
      <c r="D17" s="30" t="str">
        <f>[1]Лист1!B312</f>
        <v>Хлеб пшеничный йодированный</v>
      </c>
      <c r="E17" s="53">
        <f>[1]Лист1!C319</f>
        <v>30</v>
      </c>
      <c r="F17" s="53" t="s">
        <v>38</v>
      </c>
      <c r="G17" s="53">
        <f>[1]Лист1!G319</f>
        <v>72.900000000000006</v>
      </c>
      <c r="H17" s="27">
        <f>[1]Лист1!D319</f>
        <v>2.25</v>
      </c>
      <c r="I17" s="27">
        <f>[1]Лист1!E319</f>
        <v>0.3</v>
      </c>
      <c r="J17" s="53">
        <f>[1]Лист1!F319</f>
        <v>15.3</v>
      </c>
    </row>
    <row r="18" spans="1:10" ht="15.75" x14ac:dyDescent="0.25">
      <c r="A18" s="25"/>
      <c r="B18" s="61"/>
      <c r="C18" s="50"/>
      <c r="D18" s="30" t="str">
        <f>[1]Лист1!B313</f>
        <v>Снежок питьевой в п/у</v>
      </c>
      <c r="E18" s="53" t="str">
        <f>[1]Лист1!C320</f>
        <v>1/180</v>
      </c>
      <c r="F18" s="53" t="s">
        <v>36</v>
      </c>
      <c r="G18" s="53">
        <f>[1]Лист1!G320</f>
        <v>125.6</v>
      </c>
      <c r="H18" s="27">
        <f>[1]Лист1!D320</f>
        <v>10</v>
      </c>
      <c r="I18" s="27">
        <f>[1]Лист1!E320</f>
        <v>6.4</v>
      </c>
      <c r="J18" s="53">
        <f>[1]Лист1!F320</f>
        <v>7</v>
      </c>
    </row>
    <row r="19" spans="1:10" ht="16.5" thickBot="1" x14ac:dyDescent="0.3">
      <c r="A19" s="25"/>
      <c r="B19" s="62"/>
      <c r="C19" s="50"/>
      <c r="D19" s="28" t="s">
        <v>16</v>
      </c>
      <c r="E19" s="54" t="s">
        <v>29</v>
      </c>
      <c r="F19" s="54" t="s">
        <v>18</v>
      </c>
      <c r="G19" s="54">
        <f>[1]Лист1!G321</f>
        <v>587.61</v>
      </c>
      <c r="H19" s="45">
        <f>[1]Лист1!D321</f>
        <v>31.76</v>
      </c>
      <c r="I19" s="45">
        <f>[1]Лист1!E321</f>
        <v>24.800000000000004</v>
      </c>
      <c r="J19" s="54">
        <f>[1]Лист1!F321</f>
        <v>59.34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78.75" x14ac:dyDescent="0.25">
      <c r="A22" s="25"/>
      <c r="B22" s="61"/>
      <c r="C22" s="26" t="str">
        <f>[1]Лист1!H324</f>
        <v>167/998</v>
      </c>
      <c r="D22" s="30" t="str">
        <f>[1]Лист1!B324</f>
        <v>Рассольник «Ленинградский» с фаршем и гренками (фарш говяжий, картофель, крупа перловая, морковь, лук реп., огурцы конс., масло подс., соль йод., гренки) 5/200/15</v>
      </c>
      <c r="E22" s="53">
        <f>[1]Лист1!C324</f>
        <v>220</v>
      </c>
      <c r="F22" s="53" t="s">
        <v>39</v>
      </c>
      <c r="G22" s="53">
        <f>[1]Лист1!G324</f>
        <v>139.26</v>
      </c>
      <c r="H22" s="27">
        <f>[1]Лист1!D324</f>
        <v>4.76</v>
      </c>
      <c r="I22" s="27">
        <f>[1]Лист1!E324</f>
        <v>5.83</v>
      </c>
      <c r="J22" s="53">
        <f>[1]Лист1!F324</f>
        <v>16.95</v>
      </c>
    </row>
    <row r="23" spans="1:10" ht="63" x14ac:dyDescent="0.25">
      <c r="A23" s="25"/>
      <c r="B23" s="35"/>
      <c r="C23" s="26" t="str">
        <f>[1]Лист1!H325</f>
        <v>18/370</v>
      </c>
      <c r="D23" s="30" t="str">
        <f>[1]Лист1!B325</f>
        <v>Тефтели II вариант с соусом красным (говядина, крупа рисовая, лук,  мука, масло подсолн., соль, соус красн.осн.)  90/30</v>
      </c>
      <c r="E23" s="53">
        <f>[1]Лист1!C325</f>
        <v>120</v>
      </c>
      <c r="F23" s="53" t="s">
        <v>40</v>
      </c>
      <c r="G23" s="53">
        <f>[1]Лист1!G325</f>
        <v>174.27</v>
      </c>
      <c r="H23" s="27">
        <f>[1]Лист1!D325</f>
        <v>8.02</v>
      </c>
      <c r="I23" s="27">
        <f>[1]Лист1!E325</f>
        <v>11.23</v>
      </c>
      <c r="J23" s="53">
        <f>[1]Лист1!F325</f>
        <v>10.28</v>
      </c>
    </row>
    <row r="24" spans="1:10" ht="47.25" x14ac:dyDescent="0.25">
      <c r="A24" s="25"/>
      <c r="B24" s="26"/>
      <c r="C24" s="26">
        <f>[1]Лист1!H326</f>
        <v>307</v>
      </c>
      <c r="D24" s="15" t="str">
        <f>[1]Лист1!B326</f>
        <v>Макаронные изделия отварные (макаронные изделия, масло сл., соль йодир)</v>
      </c>
      <c r="E24" s="53">
        <f>[1]Лист1!C326</f>
        <v>150</v>
      </c>
      <c r="F24" s="53" t="s">
        <v>41</v>
      </c>
      <c r="G24" s="53">
        <f>[1]Лист1!G326</f>
        <v>185.45</v>
      </c>
      <c r="H24" s="27">
        <f>[1]Лист1!D326</f>
        <v>5.42</v>
      </c>
      <c r="I24" s="27">
        <f>[1]Лист1!E326</f>
        <v>4.07</v>
      </c>
      <c r="J24" s="53">
        <f>[1]Лист1!F326</f>
        <v>31.8</v>
      </c>
    </row>
    <row r="25" spans="1:10" ht="48" thickBot="1" x14ac:dyDescent="0.3">
      <c r="A25" s="25"/>
      <c r="B25" s="62"/>
      <c r="C25" s="26">
        <f>[1]Лист1!H327</f>
        <v>435</v>
      </c>
      <c r="D25" s="31" t="str">
        <f>[1]Лист1!B327</f>
        <v>Компот из изюма с витамином С (изюм, сахар, лимонная кислота, аскорбиновая кислота, вода.)</v>
      </c>
      <c r="E25" s="53">
        <f>[1]Лист1!C327</f>
        <v>200</v>
      </c>
      <c r="F25" s="53" t="s">
        <v>42</v>
      </c>
      <c r="G25" s="53">
        <f>[1]Лист1!G327</f>
        <v>88.51</v>
      </c>
      <c r="H25" s="27">
        <f>[1]Лист1!D327</f>
        <v>0.1</v>
      </c>
      <c r="I25" s="27">
        <f>[1]Лист1!E327</f>
        <v>0.43</v>
      </c>
      <c r="J25" s="53">
        <f>[1]Лист1!F327</f>
        <v>21.06</v>
      </c>
    </row>
    <row r="26" spans="1:10" ht="15.75" x14ac:dyDescent="0.25">
      <c r="A26" s="25"/>
      <c r="B26" s="61"/>
      <c r="C26" s="26"/>
      <c r="D26" s="31" t="str">
        <f>[1]Лист1!B328</f>
        <v>Хлеб пшеничный йодированный</v>
      </c>
      <c r="E26" s="53">
        <f>[1]Лист1!C328</f>
        <v>25</v>
      </c>
      <c r="F26" s="53" t="s">
        <v>43</v>
      </c>
      <c r="G26" s="53">
        <f>[1]Лист1!G328</f>
        <v>60.75</v>
      </c>
      <c r="H26" s="27">
        <f>[1]Лист1!D328</f>
        <v>1.88</v>
      </c>
      <c r="I26" s="27">
        <f>[1]Лист1!E328</f>
        <v>0.25</v>
      </c>
      <c r="J26" s="53">
        <f>[1]Лист1!F328</f>
        <v>12.75</v>
      </c>
    </row>
    <row r="27" spans="1:10" ht="15.75" x14ac:dyDescent="0.25">
      <c r="A27" s="25"/>
      <c r="B27" s="61"/>
      <c r="C27" s="26"/>
      <c r="D27" s="31" t="str">
        <f>[1]Лист1!B329</f>
        <v>Хлеб ржаной</v>
      </c>
      <c r="E27" s="53">
        <f>[1]Лист1!C329</f>
        <v>23</v>
      </c>
      <c r="F27" s="53" t="s">
        <v>44</v>
      </c>
      <c r="G27" s="53">
        <f>[1]Лист1!G329</f>
        <v>44.99</v>
      </c>
      <c r="H27" s="27">
        <f>[1]Лист1!D329</f>
        <v>1.52</v>
      </c>
      <c r="I27" s="27">
        <f>[1]Лист1!E329</f>
        <v>0.28000000000000003</v>
      </c>
      <c r="J27" s="53">
        <f>[1]Лист1!F329</f>
        <v>9.11</v>
      </c>
    </row>
    <row r="28" spans="1:10" ht="15.75" x14ac:dyDescent="0.25">
      <c r="A28" s="25"/>
      <c r="B28" s="61"/>
      <c r="C28" s="26"/>
      <c r="D28" s="31" t="str">
        <f>[1]Лист1!B330</f>
        <v>Мандарин</v>
      </c>
      <c r="E28" s="53">
        <f>[1]Лист1!C330</f>
        <v>130</v>
      </c>
      <c r="F28" s="53" t="s">
        <v>45</v>
      </c>
      <c r="G28" s="53">
        <f>[1]Лист1!G330</f>
        <v>45.5</v>
      </c>
      <c r="H28" s="27">
        <f>[1]Лист1!D330</f>
        <v>1.04</v>
      </c>
      <c r="I28" s="27">
        <f>[1]Лист1!E330</f>
        <v>0.26</v>
      </c>
      <c r="J28" s="53">
        <f>[1]Лист1!F330</f>
        <v>9.75</v>
      </c>
    </row>
    <row r="29" spans="1:10" ht="15.75" x14ac:dyDescent="0.25">
      <c r="A29" s="25"/>
      <c r="B29" s="35"/>
      <c r="C29" s="26" t="str">
        <f>[2]Лист1!H32</f>
        <v>-</v>
      </c>
      <c r="D29" s="32" t="s">
        <v>16</v>
      </c>
      <c r="E29" s="54" t="s">
        <v>30</v>
      </c>
      <c r="F29" s="54" t="s">
        <v>24</v>
      </c>
      <c r="G29" s="54">
        <f>[1]Лист1!G331</f>
        <v>738.73</v>
      </c>
      <c r="H29" s="45">
        <f>[1]Лист1!D331</f>
        <v>22.74</v>
      </c>
      <c r="I29" s="45">
        <f>[1]Лист1!E331</f>
        <v>22.350000000000005</v>
      </c>
      <c r="J29" s="54">
        <f>[1]Лист1!F331</f>
        <v>111.7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24</v>
      </c>
      <c r="G30" s="53"/>
      <c r="H30" s="27"/>
      <c r="I30" s="27"/>
      <c r="J30" s="53"/>
    </row>
    <row r="31" spans="1:10" ht="16.5" thickBot="1" x14ac:dyDescent="0.3">
      <c r="A31" s="25"/>
      <c r="B31" s="62"/>
      <c r="C31" s="26"/>
      <c r="D31" s="29" t="s">
        <v>22</v>
      </c>
      <c r="E31" s="53"/>
      <c r="F31" s="53"/>
      <c r="G31" s="53"/>
      <c r="H31" s="27"/>
      <c r="I31" s="27"/>
      <c r="J31" s="53"/>
    </row>
    <row r="32" spans="1:10" ht="78.75" x14ac:dyDescent="0.25">
      <c r="A32" s="8" t="s">
        <v>11</v>
      </c>
      <c r="B32" s="61"/>
      <c r="C32" s="15" t="str">
        <f>[1]Лист1!H324</f>
        <v>167/998</v>
      </c>
      <c r="D32" s="30" t="str">
        <f>[1]Лист1!B333</f>
        <v>Рассольник «Ленинградский» с фаршем и гренками (фарш говяжий, картофель, крупа перловая, морковь, лук реп., огурцы конс., масло подс., соль йод., гренки) 15/230/15</v>
      </c>
      <c r="E32" s="51">
        <f>[1]Лист1!C333</f>
        <v>260</v>
      </c>
      <c r="F32" s="60" t="s">
        <v>46</v>
      </c>
      <c r="G32" s="52">
        <f>[1]Лист1!G333</f>
        <v>164.58</v>
      </c>
      <c r="H32" s="19">
        <f>[1]Лист1!D333</f>
        <v>5.62</v>
      </c>
      <c r="I32" s="19">
        <f>[1]Лист1!E333</f>
        <v>6.89</v>
      </c>
      <c r="J32" s="19">
        <f>[1]Лист1!F333</f>
        <v>20.03</v>
      </c>
    </row>
    <row r="33" spans="1:10" ht="63" x14ac:dyDescent="0.25">
      <c r="A33" s="8"/>
      <c r="B33" s="14"/>
      <c r="C33" s="15" t="str">
        <f>[1]Лист1!H325</f>
        <v>18/370</v>
      </c>
      <c r="D33" s="30" t="str">
        <f>[1]Лист1!B334</f>
        <v>Тефтели II вариант с соусом красным (говядина, крупа рисовая, лук,  мука, масло подсолн., соль, соус красн.осн.)  90/30</v>
      </c>
      <c r="E33" s="16">
        <f>[1]Лист1!C334</f>
        <v>120</v>
      </c>
      <c r="F33" s="53" t="s">
        <v>40</v>
      </c>
      <c r="G33" s="17">
        <f>[1]Лист1!G334</f>
        <v>174.27</v>
      </c>
      <c r="H33" s="17">
        <f>[1]Лист1!D334</f>
        <v>8.02</v>
      </c>
      <c r="I33" s="17">
        <f>[1]Лист1!E334</f>
        <v>11.23</v>
      </c>
      <c r="J33" s="17">
        <f>[1]Лист1!F334</f>
        <v>10.28</v>
      </c>
    </row>
    <row r="34" spans="1:10" ht="47.25" x14ac:dyDescent="0.25">
      <c r="A34" s="8"/>
      <c r="B34" s="14"/>
      <c r="C34" s="34">
        <f>[1]Лист1!H326</f>
        <v>307</v>
      </c>
      <c r="D34" s="15" t="str">
        <f>[1]Лист1!B335</f>
        <v>Макаронные изделия отварные (макаронные изделия, масло сл., соль йодир)</v>
      </c>
      <c r="E34" s="16">
        <f>[1]Лист1!C335</f>
        <v>200</v>
      </c>
      <c r="F34" s="53" t="s">
        <v>47</v>
      </c>
      <c r="G34" s="17">
        <f>[1]Лист1!G335</f>
        <v>247.26</v>
      </c>
      <c r="H34" s="17">
        <f>[1]Лист1!D335</f>
        <v>7.22</v>
      </c>
      <c r="I34" s="17">
        <f>[1]Лист1!E335</f>
        <v>5.42</v>
      </c>
      <c r="J34" s="17">
        <f>[1]Лист1!F335</f>
        <v>42.4</v>
      </c>
    </row>
    <row r="35" spans="1:10" ht="47.25" x14ac:dyDescent="0.25">
      <c r="A35" s="8"/>
      <c r="B35" s="14"/>
      <c r="C35" s="15">
        <f>[1]Лист1!H327</f>
        <v>435</v>
      </c>
      <c r="D35" s="31" t="str">
        <f>[1]Лист1!B336</f>
        <v>Компот из изюма с витамином С (изюм, сахар, лимонная кислота, аскорбиновая кислота, вода.)</v>
      </c>
      <c r="E35" s="18">
        <f>[1]Лист1!C336</f>
        <v>200</v>
      </c>
      <c r="F35" s="53" t="s">
        <v>42</v>
      </c>
      <c r="G35" s="17">
        <f>[1]Лист1!G336</f>
        <v>88.51</v>
      </c>
      <c r="H35" s="17">
        <f>[1]Лист1!D336</f>
        <v>0.1</v>
      </c>
      <c r="I35" s="17">
        <f>[1]Лист1!E336</f>
        <v>0.43</v>
      </c>
      <c r="J35" s="17">
        <f>[1]Лист1!F336</f>
        <v>21.06</v>
      </c>
    </row>
    <row r="36" spans="1:10" ht="15.75" x14ac:dyDescent="0.25">
      <c r="A36" s="8"/>
      <c r="B36" s="14"/>
      <c r="C36" s="15"/>
      <c r="D36" s="31" t="str">
        <f>[1]Лист1!B337</f>
        <v>Хлеб пшеничный йодированный</v>
      </c>
      <c r="E36" s="18">
        <f>[1]Лист1!C337</f>
        <v>25</v>
      </c>
      <c r="F36" s="53" t="s">
        <v>43</v>
      </c>
      <c r="G36" s="17">
        <f>[1]Лист1!G337</f>
        <v>60.75</v>
      </c>
      <c r="H36" s="17">
        <f>[1]Лист1!D337</f>
        <v>1.88</v>
      </c>
      <c r="I36" s="17">
        <f>[1]Лист1!E337</f>
        <v>0.25</v>
      </c>
      <c r="J36" s="17">
        <f>[1]Лист1!F337</f>
        <v>12.75</v>
      </c>
    </row>
    <row r="37" spans="1:10" ht="15.75" x14ac:dyDescent="0.25">
      <c r="A37" s="8"/>
      <c r="B37" s="14"/>
      <c r="C37" s="15"/>
      <c r="D37" s="31" t="str">
        <f>[1]Лист1!B338</f>
        <v>Хлеб ржаной</v>
      </c>
      <c r="E37" s="18">
        <f>[1]Лист1!C338</f>
        <v>25</v>
      </c>
      <c r="F37" s="53" t="s">
        <v>48</v>
      </c>
      <c r="G37" s="17">
        <f>[1]Лист1!G338</f>
        <v>48.9</v>
      </c>
      <c r="H37" s="17">
        <f>[1]Лист1!D338</f>
        <v>1.65</v>
      </c>
      <c r="I37" s="17">
        <f>[1]Лист1!E338</f>
        <v>0.3</v>
      </c>
      <c r="J37" s="17">
        <f>[1]Лист1!F338</f>
        <v>9.9</v>
      </c>
    </row>
    <row r="38" spans="1:10" ht="15.75" x14ac:dyDescent="0.25">
      <c r="A38" s="8"/>
      <c r="B38" s="14"/>
      <c r="C38" s="15"/>
      <c r="D38" s="31" t="str">
        <f>[1]Лист1!B339</f>
        <v>Мандарин</v>
      </c>
      <c r="E38" s="18">
        <f>[1]Лист1!C339</f>
        <v>136</v>
      </c>
      <c r="F38" s="53" t="s">
        <v>49</v>
      </c>
      <c r="G38" s="17">
        <f>[1]Лист1!G339</f>
        <v>47.6</v>
      </c>
      <c r="H38" s="17">
        <f>[1]Лист1!D339</f>
        <v>1.0900000000000001</v>
      </c>
      <c r="I38" s="17">
        <f>[1]Лист1!E339</f>
        <v>0.27</v>
      </c>
      <c r="J38" s="17">
        <f>[1]Лист1!F339</f>
        <v>10.199999999999999</v>
      </c>
    </row>
    <row r="39" spans="1:10" ht="15.75" x14ac:dyDescent="0.25">
      <c r="A39" s="8"/>
      <c r="B39" s="35"/>
      <c r="C39" s="35">
        <f>[3]Лист1!H240</f>
        <v>0</v>
      </c>
      <c r="D39" s="32" t="s">
        <v>16</v>
      </c>
      <c r="E39" s="36" t="s">
        <v>31</v>
      </c>
      <c r="F39" s="36" t="s">
        <v>27</v>
      </c>
      <c r="G39" s="36">
        <f>[1]Лист1!G340</f>
        <v>831.87</v>
      </c>
      <c r="H39" s="36">
        <f>[1]Лист1!D340</f>
        <v>25.58</v>
      </c>
      <c r="I39" s="36">
        <f>[1]Лист1!E340</f>
        <v>24.79</v>
      </c>
      <c r="J39" s="37">
        <f>[1]Лист1!F340</f>
        <v>126.62000000000002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23</v>
      </c>
      <c r="E41" s="6"/>
      <c r="F41" s="58"/>
      <c r="G41" s="6"/>
      <c r="H41" s="6"/>
      <c r="I41" s="6"/>
      <c r="J41" s="6"/>
    </row>
    <row r="42" spans="1:10" ht="31.5" x14ac:dyDescent="0.25">
      <c r="A42" s="8" t="s">
        <v>10</v>
      </c>
      <c r="B42" s="9"/>
      <c r="C42" s="10">
        <v>9</v>
      </c>
      <c r="D42" s="11" t="s">
        <v>50</v>
      </c>
      <c r="E42" s="12" t="s">
        <v>51</v>
      </c>
      <c r="F42" s="59" t="s">
        <v>52</v>
      </c>
      <c r="G42" s="13" t="s">
        <v>53</v>
      </c>
      <c r="H42" s="13" t="s">
        <v>54</v>
      </c>
      <c r="I42" s="13" t="s">
        <v>55</v>
      </c>
      <c r="J42" s="13" t="s">
        <v>56</v>
      </c>
    </row>
    <row r="43" spans="1:10" ht="15.75" x14ac:dyDescent="0.25">
      <c r="A43" s="8"/>
      <c r="B43" s="9"/>
      <c r="C43" s="10">
        <v>977</v>
      </c>
      <c r="D43" s="11" t="s">
        <v>57</v>
      </c>
      <c r="E43" s="12" t="s">
        <v>58</v>
      </c>
      <c r="F43" s="59" t="s">
        <v>59</v>
      </c>
      <c r="G43" s="13" t="s">
        <v>60</v>
      </c>
      <c r="H43" s="13" t="s">
        <v>61</v>
      </c>
      <c r="I43" s="13" t="s">
        <v>62</v>
      </c>
      <c r="J43" s="13" t="s">
        <v>63</v>
      </c>
    </row>
    <row r="44" spans="1:10" ht="15.75" x14ac:dyDescent="0.25">
      <c r="A44" s="8"/>
      <c r="B44" s="9"/>
      <c r="C44" s="10"/>
      <c r="D44" s="11" t="s">
        <v>64</v>
      </c>
      <c r="E44" s="12" t="s">
        <v>65</v>
      </c>
      <c r="F44" s="59" t="s">
        <v>66</v>
      </c>
      <c r="G44" s="13" t="s">
        <v>67</v>
      </c>
      <c r="H44" s="13" t="s">
        <v>68</v>
      </c>
      <c r="I44" s="13" t="s">
        <v>69</v>
      </c>
      <c r="J44" s="13" t="s">
        <v>70</v>
      </c>
    </row>
    <row r="45" spans="1:10" ht="15.75" x14ac:dyDescent="0.25">
      <c r="A45" s="8"/>
      <c r="B45" s="14"/>
      <c r="C45" s="15"/>
      <c r="D45" s="42" t="s">
        <v>16</v>
      </c>
      <c r="E45" s="43" t="s">
        <v>71</v>
      </c>
      <c r="F45" s="64" t="s">
        <v>26</v>
      </c>
      <c r="G45" s="44" t="s">
        <v>72</v>
      </c>
      <c r="H45" s="44" t="s">
        <v>73</v>
      </c>
      <c r="I45" s="44" t="s">
        <v>74</v>
      </c>
      <c r="J45" s="44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2023-11-10T03:09:46Z</dcterms:modified>
</cp:coreProperties>
</file>