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 13 по 17 ноябя 2023\"/>
    </mc:Choice>
  </mc:AlternateContent>
  <xr:revisionPtr revIDLastSave="0" documentId="13_ncr:1_{4A3DE2AD-8306-4E18-AD01-6AC4713495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" l="1"/>
  <c r="C33" i="1"/>
  <c r="C34" i="1"/>
  <c r="C35" i="1"/>
  <c r="C36" i="1"/>
  <c r="C22" i="1"/>
  <c r="C23" i="1"/>
  <c r="C24" i="1"/>
  <c r="C25" i="1"/>
  <c r="C26" i="1"/>
  <c r="G32" i="1"/>
  <c r="G33" i="1"/>
  <c r="G34" i="1"/>
  <c r="G35" i="1"/>
  <c r="G36" i="1"/>
  <c r="G37" i="1"/>
  <c r="G38" i="1"/>
  <c r="G39" i="1"/>
  <c r="G22" i="1"/>
  <c r="G23" i="1"/>
  <c r="G24" i="1"/>
  <c r="G25" i="1"/>
  <c r="G26" i="1"/>
  <c r="G27" i="1"/>
  <c r="G28" i="1"/>
  <c r="G29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H32" i="1"/>
  <c r="I32" i="1"/>
  <c r="J32" i="1"/>
  <c r="H33" i="1"/>
  <c r="I33" i="1"/>
  <c r="J33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22" i="1"/>
  <c r="I22" i="1"/>
  <c r="J22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C14" i="1"/>
  <c r="C15" i="1"/>
  <c r="C16" i="1"/>
  <c r="C17" i="1"/>
  <c r="C5" i="1"/>
  <c r="C6" i="1"/>
  <c r="C7" i="1"/>
  <c r="C8" i="1"/>
  <c r="G14" i="1"/>
  <c r="G15" i="1"/>
  <c r="G16" i="1"/>
  <c r="G17" i="1"/>
  <c r="G18" i="1"/>
  <c r="G19" i="1"/>
  <c r="G5" i="1"/>
  <c r="G6" i="1"/>
  <c r="G7" i="1"/>
  <c r="G8" i="1"/>
  <c r="G9" i="1"/>
  <c r="G10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D14" i="1"/>
  <c r="E14" i="1"/>
  <c r="D15" i="1"/>
  <c r="E15" i="1"/>
  <c r="D16" i="1"/>
  <c r="E16" i="1"/>
  <c r="D17" i="1"/>
  <c r="E17" i="1"/>
  <c r="D18" i="1"/>
  <c r="E18" i="1"/>
  <c r="D5" i="1"/>
  <c r="E5" i="1"/>
  <c r="D6" i="1"/>
  <c r="E6" i="1"/>
  <c r="D7" i="1"/>
  <c r="E7" i="1"/>
  <c r="D8" i="1"/>
  <c r="E8" i="1"/>
  <c r="D9" i="1"/>
  <c r="E9" i="1"/>
  <c r="C29" i="1"/>
  <c r="C39" i="1"/>
</calcChain>
</file>

<file path=xl/sharedStrings.xml><?xml version="1.0" encoding="utf-8"?>
<sst xmlns="http://schemas.openxmlformats.org/spreadsheetml/2006/main" count="93" uniqueCount="73">
  <si>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</si>
  <si>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</si>
  <si>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</si>
  <si>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</si>
  <si>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</si>
  <si>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</si>
  <si>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</si>
  <si>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</si>
  <si>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</si>
  <si>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</si>
  <si>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</si>
  <si>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</si>
  <si>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</si>
  <si>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</si>
  <si>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</si>
  <si>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</si>
  <si>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</si>
  <si>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</si>
  <si>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</si>
  <si>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Завтрак 7-11 лет</t>
  </si>
  <si>
    <t>Завтрак 12 лет и старше</t>
  </si>
  <si>
    <t>Обед 7-11 лет</t>
  </si>
  <si>
    <t>Обед 12 лет и старше</t>
  </si>
  <si>
    <t>Полдник</t>
  </si>
  <si>
    <t>105,00</t>
  </si>
  <si>
    <t>85,00</t>
  </si>
  <si>
    <t>60,00</t>
  </si>
  <si>
    <t>120,00</t>
  </si>
  <si>
    <t>824</t>
  </si>
  <si>
    <t>933</t>
  </si>
  <si>
    <t>17,53</t>
  </si>
  <si>
    <t>9,47</t>
  </si>
  <si>
    <t>1,40</t>
  </si>
  <si>
    <t>33,70</t>
  </si>
  <si>
    <t>22,90</t>
  </si>
  <si>
    <t>570</t>
  </si>
  <si>
    <t>627</t>
  </si>
  <si>
    <t>19,28</t>
  </si>
  <si>
    <t>19,94</t>
  </si>
  <si>
    <t>52,30</t>
  </si>
  <si>
    <t>6,13</t>
  </si>
  <si>
    <t>3,78</t>
  </si>
  <si>
    <t>1,99</t>
  </si>
  <si>
    <t>1,58</t>
  </si>
  <si>
    <t>32,14</t>
  </si>
  <si>
    <t>21,50</t>
  </si>
  <si>
    <t>6,90</t>
  </si>
  <si>
    <t>1,92</t>
  </si>
  <si>
    <t>1,46</t>
  </si>
  <si>
    <t>Кекс мраморный (кондитерский цех)</t>
  </si>
  <si>
    <t>70</t>
  </si>
  <si>
    <t>179,40</t>
  </si>
  <si>
    <t>3,9</t>
  </si>
  <si>
    <t>11</t>
  </si>
  <si>
    <t>31</t>
  </si>
  <si>
    <t>Чай с лимоном (чай, лимон, сахар, вода)</t>
  </si>
  <si>
    <t>200/7</t>
  </si>
  <si>
    <t>3,40</t>
  </si>
  <si>
    <t>36,92</t>
  </si>
  <si>
    <t>0,04</t>
  </si>
  <si>
    <t>0</t>
  </si>
  <si>
    <t>9,19</t>
  </si>
  <si>
    <t>Фруктовое пюре</t>
  </si>
  <si>
    <t>125</t>
  </si>
  <si>
    <t>402</t>
  </si>
  <si>
    <t>159</t>
  </si>
  <si>
    <t>3,0</t>
  </si>
  <si>
    <t>1,0</t>
  </si>
  <si>
    <t>40</t>
  </si>
  <si>
    <t>375,32</t>
  </si>
  <si>
    <t>6,94</t>
  </si>
  <si>
    <t>12</t>
  </si>
  <si>
    <t>80,19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</si>
</sst>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0" fontId="1" fillId="3" borderId="5" xfId="0" applyFont="1" applyFill="1" applyBorder="1"/>
    <xf numFmtId="0" fontId="1" fillId="3" borderId="13" xfId="0" applyFont="1" applyFill="1" applyBorder="1" applyProtection="1"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2" borderId="13" xfId="0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3" borderId="13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Border="1" applyAlignment="1">
      <alignment vertical="center" wrapText="1"/>
    </xf>
    <xf numFmtId="0" fontId="2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1" fillId="3" borderId="13" xfId="0" applyNumberFormat="1" applyFont="1" applyFill="1" applyBorder="1" applyProtection="1">
      <protection locked="0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1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4" xfId="0" applyNumberFormat="1" applyFont="1" applyFill="1" applyBorder="1" applyProtection="1"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Protection="1">
      <protection locked="0"/>
    </xf>
    <xf numFmtId="49" fontId="1" fillId="3" borderId="1" xfId="0" applyNumberFormat="1" applyFont="1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4;&#1077;&#1085;&#1102;%20&#1089;%2006.11%20&#1087;&#1086;%2017.11%20&#1054;&#1082;&#1090;&#1103;&#1073;&#1088;&#1100;&#1089;&#1082;&#1080;&#1081;%20&#1088;&#1072;&#1081;&#1086;&#1085;%20&#1054;&#1052;&#1051;&#1045;&#1058;%20&#1057;&#1053;&#1045;&#1046;&#1054;&#105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4;&#1077;&#1085;&#1102;%20&#1089;%207%20&#1087;&#1086;%2017%20&#1085;&#1086;&#1103;&#1073;&#1088;&#1103;/&#1084;&#1077;&#1085;&#1102;%20&#1089;%2006.11%20&#1087;&#1086;%2017.11%20&#1054;&#1082;&#1090;&#1103;&#1073;&#1088;&#1100;&#1089;&#1082;&#1080;&#1081;%20&#1088;&#1072;&#1081;&#1086;&#1085;%20&#1054;&#1052;&#1051;&#1045;&#1058;%20&#1057;&#1053;&#1045;&#1046;&#1054;&#105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7;&#1080;&#1090;&#1072;&#1085;&#1080;&#1077;%202023/&#1055;&#1048;&#1058;&#1040;&#1053;&#1048;&#1045;%202023-2024/&#1052;&#1045;&#1053;&#1070;%20&#1086;&#1082;&#1090;&#1103;&#1073;&#1088;&#1100;%202023/&#1084;&#1077;&#1085;&#1102;%20&#1089;%2023-27%20&#1086;&#1082;&#1090;&#1103;&#1073;&#1088;&#1103;/&#1052;&#1077;&#1085;&#1102;%20&#1089;%2016.10&#1087;&#1086;%2027.10-%20&#1054;&#1082;&#1090;&#1073;&#1088;&#1100;&#1089;&#1082;&#1080;&#1081;%20&#1088;&#1072;&#1081;&#1086;&#1085;%20&#1049;&#1086;&#1075;&#1091;&#1088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348">
          <cell r="B348" t="str">
            <v>Каша молочная «Улыбка» с маслом (крупа рис, крупа геркулес, молоко, сахар-песок., соль йод., масло слив.)</v>
          </cell>
          <cell r="C348" t="str">
            <v>150/6</v>
          </cell>
          <cell r="D348">
            <v>5.34</v>
          </cell>
          <cell r="E348">
            <v>6.17</v>
          </cell>
          <cell r="F348">
            <v>29.44</v>
          </cell>
          <cell r="G348">
            <v>154.66</v>
          </cell>
          <cell r="H348">
            <v>53</v>
          </cell>
        </row>
        <row r="349">
          <cell r="B349" t="str">
            <v>Какао-напиток (какао порошок, молоко, сахар)</v>
          </cell>
          <cell r="C349">
            <v>200</v>
          </cell>
          <cell r="D349">
            <v>1.82</v>
          </cell>
          <cell r="E349">
            <v>1.67</v>
          </cell>
          <cell r="F349">
            <v>13.22</v>
          </cell>
          <cell r="G349">
            <v>75.19</v>
          </cell>
          <cell r="H349">
            <v>986</v>
          </cell>
        </row>
        <row r="350">
          <cell r="B350" t="str">
            <v>Хлеб пшеничный йодированный</v>
          </cell>
          <cell r="C350">
            <v>19</v>
          </cell>
          <cell r="D350">
            <v>1.43</v>
          </cell>
          <cell r="E350">
            <v>0.19</v>
          </cell>
          <cell r="F350">
            <v>9.69</v>
          </cell>
          <cell r="G350">
            <v>46.17</v>
          </cell>
          <cell r="H350" t="str">
            <v>-</v>
          </cell>
        </row>
        <row r="351">
          <cell r="B351" t="str">
            <v>Кекс мраморный (кондитерский цех)</v>
          </cell>
          <cell r="C351">
            <v>70</v>
          </cell>
          <cell r="D351">
            <v>3.9</v>
          </cell>
          <cell r="E351">
            <v>11</v>
          </cell>
          <cell r="F351">
            <v>31</v>
          </cell>
          <cell r="G351">
            <v>179.4</v>
          </cell>
          <cell r="H351">
            <v>384</v>
          </cell>
        </row>
        <row r="352">
          <cell r="B352" t="str">
            <v>Пюре фруктовое (1 шт.)</v>
          </cell>
          <cell r="C352">
            <v>125</v>
          </cell>
          <cell r="D352">
            <v>3</v>
          </cell>
          <cell r="E352">
            <v>1</v>
          </cell>
          <cell r="F352">
            <v>40</v>
          </cell>
          <cell r="G352">
            <v>159</v>
          </cell>
        </row>
        <row r="353">
          <cell r="D353">
            <v>15.49</v>
          </cell>
          <cell r="E353">
            <v>20.03</v>
          </cell>
          <cell r="F353">
            <v>123.35</v>
          </cell>
          <cell r="G353">
            <v>614.41999999999996</v>
          </cell>
        </row>
        <row r="355">
          <cell r="B355" t="str">
            <v xml:space="preserve">Каша молочная «Улыбка» с маслом (крупа рис, крупа геркулес, молоко, сахар-песок., соль йод., масло слив.) </v>
          </cell>
          <cell r="C355" t="str">
            <v>200/6</v>
          </cell>
          <cell r="D355">
            <v>7.06</v>
          </cell>
          <cell r="E355">
            <v>8.15</v>
          </cell>
          <cell r="F355">
            <v>38.869999999999997</v>
          </cell>
          <cell r="G355">
            <v>207.05</v>
          </cell>
        </row>
        <row r="356">
          <cell r="B356" t="str">
            <v>Какао-напиток (какао порошок, молоко, сахар)</v>
          </cell>
          <cell r="C356">
            <v>200</v>
          </cell>
          <cell r="D356">
            <v>1.82</v>
          </cell>
          <cell r="E356">
            <v>1.67</v>
          </cell>
          <cell r="F356">
            <v>13.22</v>
          </cell>
          <cell r="G356">
            <v>75.19</v>
          </cell>
        </row>
        <row r="357">
          <cell r="B357" t="str">
            <v>Хлеб пшеничный йодированный</v>
          </cell>
          <cell r="C357">
            <v>26</v>
          </cell>
          <cell r="D357">
            <v>1.95</v>
          </cell>
          <cell r="E357">
            <v>0.26</v>
          </cell>
          <cell r="F357">
            <v>13.26</v>
          </cell>
          <cell r="G357">
            <v>63.18</v>
          </cell>
        </row>
        <row r="358">
          <cell r="B358" t="str">
            <v>Кекс мраморный (кондитерский цех)</v>
          </cell>
          <cell r="C358">
            <v>70</v>
          </cell>
          <cell r="D358">
            <v>3.9</v>
          </cell>
          <cell r="E358">
            <v>11</v>
          </cell>
          <cell r="F358">
            <v>31</v>
          </cell>
          <cell r="G358">
            <v>179.4</v>
          </cell>
        </row>
        <row r="359">
          <cell r="B359" t="str">
            <v>Пюре фруктовое (1 шт.)</v>
          </cell>
          <cell r="C359">
            <v>125</v>
          </cell>
          <cell r="D359">
            <v>3</v>
          </cell>
          <cell r="E359">
            <v>1</v>
          </cell>
          <cell r="F359">
            <v>40</v>
          </cell>
          <cell r="G359">
            <v>159</v>
          </cell>
        </row>
        <row r="360">
          <cell r="D360">
            <v>17.729999999999997</v>
          </cell>
          <cell r="E360">
            <v>22.08</v>
          </cell>
          <cell r="F360">
            <v>136.35</v>
          </cell>
          <cell r="G360">
            <v>683.82</v>
          </cell>
        </row>
        <row r="362">
          <cell r="B362" t="str">
            <v>Закуска порционированная (огурцы свежие)</v>
          </cell>
          <cell r="C362">
            <v>60</v>
          </cell>
          <cell r="D362">
            <v>0.48</v>
          </cell>
          <cell r="E362">
            <v>0.06</v>
          </cell>
          <cell r="F362">
            <v>1.5</v>
          </cell>
          <cell r="G362">
            <v>8.4600000000000009</v>
          </cell>
        </row>
        <row r="363">
          <cell r="B363" t="str">
            <v>Бульон с мясными фрикадельками и профитролями (фрикадельки мясные, морковь, лук репч., чеснок сух., приправа, соль йод.)</v>
          </cell>
          <cell r="C363" t="str">
            <v>20/200/10</v>
          </cell>
          <cell r="D363">
            <v>4.76</v>
          </cell>
          <cell r="E363">
            <v>6.84</v>
          </cell>
          <cell r="F363">
            <v>4.71</v>
          </cell>
          <cell r="G363">
            <v>99.47</v>
          </cell>
        </row>
        <row r="364">
          <cell r="B364" t="str">
            <v>Мясо тушеное с морковью и луком (говядина, морковь, лук репч., масло подсол., томат, мука пшен., соль йодир.) 50/70</v>
          </cell>
          <cell r="C364">
            <v>120</v>
          </cell>
          <cell r="D364">
            <v>14.26</v>
          </cell>
          <cell r="E364">
            <v>16.68</v>
          </cell>
          <cell r="F364">
            <v>5.46</v>
          </cell>
          <cell r="G364">
            <v>228.95</v>
          </cell>
        </row>
        <row r="365">
          <cell r="B365" t="str">
            <v>Перловка отварная (крупа перловая, масло слив., соль йодир.)</v>
          </cell>
          <cell r="C365">
            <v>160</v>
          </cell>
          <cell r="D365">
            <v>4.5599999999999996</v>
          </cell>
          <cell r="E365">
            <v>4.08</v>
          </cell>
          <cell r="F365">
            <v>31.54</v>
          </cell>
          <cell r="G365">
            <v>181.1</v>
          </cell>
        </row>
        <row r="366">
          <cell r="B366" t="str">
            <v>Компот из смеси сухофруктов с вит С (смесь сухофруктов, сахар, лимон.кислота,  аскорб. кислота)</v>
          </cell>
          <cell r="C366">
            <v>200</v>
          </cell>
          <cell r="D366">
            <v>0.56999999999999995</v>
          </cell>
          <cell r="E366">
            <v>0</v>
          </cell>
          <cell r="F366">
            <v>19.55</v>
          </cell>
          <cell r="G366">
            <v>80.48</v>
          </cell>
        </row>
        <row r="367">
          <cell r="B367" t="str">
            <v>Хлеб пшеничный йодированный</v>
          </cell>
          <cell r="C367">
            <v>27</v>
          </cell>
          <cell r="D367">
            <v>2.0299999999999998</v>
          </cell>
          <cell r="E367">
            <v>0.27</v>
          </cell>
          <cell r="F367">
            <v>13.77</v>
          </cell>
          <cell r="G367">
            <v>65.61</v>
          </cell>
        </row>
        <row r="368">
          <cell r="B368" t="str">
            <v>Хлеб ржаной</v>
          </cell>
          <cell r="C368">
            <v>27</v>
          </cell>
          <cell r="D368">
            <v>1.78</v>
          </cell>
          <cell r="E368">
            <v>0.32</v>
          </cell>
          <cell r="F368">
            <v>10.69</v>
          </cell>
          <cell r="G368">
            <v>52.18</v>
          </cell>
        </row>
        <row r="369">
          <cell r="D369">
            <v>28.44</v>
          </cell>
          <cell r="E369">
            <v>28.249999999999996</v>
          </cell>
          <cell r="F369">
            <v>87.22</v>
          </cell>
          <cell r="G369">
            <v>716.25</v>
          </cell>
        </row>
        <row r="371">
          <cell r="B371" t="str">
            <v>Закуска порционированная (огурцы свежие)</v>
          </cell>
          <cell r="C371">
            <v>100</v>
          </cell>
          <cell r="D371">
            <v>0.8</v>
          </cell>
          <cell r="E371">
            <v>0.1</v>
          </cell>
          <cell r="F371">
            <v>2.2000000000000002</v>
          </cell>
          <cell r="G371">
            <v>14.1</v>
          </cell>
          <cell r="H371">
            <v>982</v>
          </cell>
        </row>
        <row r="372">
          <cell r="B372" t="str">
            <v>Бульон с мясными фрикадельками и профитролями (фрикадельки мясные, морковь, лук репч., чеснок сух., приправа, соль йод.)</v>
          </cell>
          <cell r="C372" t="str">
            <v>20/250/12</v>
          </cell>
          <cell r="D372">
            <v>5.84</v>
          </cell>
          <cell r="E372">
            <v>8.39</v>
          </cell>
          <cell r="F372">
            <v>5.77</v>
          </cell>
          <cell r="G372">
            <v>131.94999999999999</v>
          </cell>
          <cell r="H372">
            <v>1079</v>
          </cell>
        </row>
        <row r="373">
          <cell r="B373" t="str">
            <v>Мясо тушеное с морковью и луком (говядина, морковь, лук репч., масло подсол., томат, мука пшен., соль йодир.) 50/70</v>
          </cell>
          <cell r="C373">
            <v>120</v>
          </cell>
          <cell r="D373">
            <v>14.26</v>
          </cell>
          <cell r="E373">
            <v>16.68</v>
          </cell>
          <cell r="F373">
            <v>5.46</v>
          </cell>
          <cell r="G373">
            <v>228.95</v>
          </cell>
          <cell r="H373">
            <v>675</v>
          </cell>
        </row>
        <row r="374">
          <cell r="B374" t="str">
            <v>Перловка отварная (крупа перловая, масло слив., соль йодир.)</v>
          </cell>
          <cell r="C374">
            <v>180</v>
          </cell>
          <cell r="D374">
            <v>5.13</v>
          </cell>
          <cell r="E374">
            <v>4.59</v>
          </cell>
          <cell r="F374">
            <v>35.479999999999997</v>
          </cell>
          <cell r="G374">
            <v>213.74</v>
          </cell>
          <cell r="H374">
            <v>585</v>
          </cell>
        </row>
        <row r="375">
          <cell r="B375" t="str">
            <v>Компот из смеси сухофруктов с вит С (смесь сухофруктов, сахар, лимон.кислота,  аскорб. кислота)</v>
          </cell>
          <cell r="C375">
            <v>200</v>
          </cell>
          <cell r="D375">
            <v>0.56999999999999995</v>
          </cell>
          <cell r="E375">
            <v>0</v>
          </cell>
          <cell r="F375">
            <v>19.55</v>
          </cell>
          <cell r="G375">
            <v>80.48</v>
          </cell>
          <cell r="H375">
            <v>611</v>
          </cell>
        </row>
        <row r="376">
          <cell r="B376" t="str">
            <v>Хлеб пшеничный йодированный</v>
          </cell>
          <cell r="C376">
            <v>26</v>
          </cell>
          <cell r="D376">
            <v>1.95</v>
          </cell>
          <cell r="E376">
            <v>0.26</v>
          </cell>
          <cell r="F376">
            <v>13.26</v>
          </cell>
          <cell r="G376">
            <v>63.18</v>
          </cell>
        </row>
        <row r="377">
          <cell r="B377" t="str">
            <v>Хлеб ржаной</v>
          </cell>
          <cell r="C377">
            <v>25</v>
          </cell>
          <cell r="D377">
            <v>1.65</v>
          </cell>
          <cell r="E377">
            <v>0.3</v>
          </cell>
          <cell r="F377">
            <v>9.9</v>
          </cell>
          <cell r="G377">
            <v>48.9</v>
          </cell>
        </row>
        <row r="378">
          <cell r="D378">
            <v>30.199999999999996</v>
          </cell>
          <cell r="E378">
            <v>30.320000000000004</v>
          </cell>
          <cell r="F378">
            <v>91.62</v>
          </cell>
          <cell r="G378">
            <v>781.3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13">
          <cell r="B13" t="str">
            <v>Каша молочная пшенная Боярская с изюмом (пшено, молоко 3,2%, сахар-песок, изюм, соль йод., масло слив.)</v>
          </cell>
        </row>
        <row r="32">
          <cell r="H32" t="str">
            <v>-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210">
          <cell r="B210" t="str">
            <v>Яйцо вареное   (1 шт.)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5"/>
  <sheetViews>
    <sheetView showGridLines="0" tabSelected="1" topLeftCell="A25" workbookViewId="0">
      <selection activeCell="J45" sqref="J4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0" ht="15.75" x14ac:dyDescent="0.25">
      <c r="A1" s="1" t="s">
        <v>0</v>
      </c>
      <c r="B1" s="67" t="s">
        <v>15</v>
      </c>
      <c r="C1" s="68"/>
      <c r="D1" s="69"/>
      <c r="E1" s="1" t="s">
        <v>12</v>
      </c>
      <c r="F1" s="55"/>
      <c r="G1" s="1"/>
      <c r="H1" s="1"/>
      <c r="I1" s="1" t="s">
        <v>1</v>
      </c>
      <c r="J1" s="2">
        <v>45247</v>
      </c>
    </row>
    <row r="2" spans="1:10" ht="7.5" customHeight="1" thickBot="1" x14ac:dyDescent="0.3">
      <c r="A2" s="1"/>
      <c r="B2" s="1"/>
      <c r="C2" s="1"/>
      <c r="D2" s="1"/>
      <c r="E2" s="1"/>
      <c r="F2" s="56"/>
      <c r="G2" s="1"/>
      <c r="H2" s="1"/>
      <c r="I2" s="1"/>
      <c r="J2" s="1"/>
    </row>
    <row r="3" spans="1:10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57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x14ac:dyDescent="0.25">
      <c r="A4" s="6"/>
      <c r="B4" s="6"/>
      <c r="C4" s="6"/>
      <c r="D4" s="7" t="s">
        <v>19</v>
      </c>
      <c r="E4" s="6"/>
      <c r="F4" s="58"/>
      <c r="G4" s="49"/>
      <c r="H4" s="49"/>
      <c r="I4" s="49"/>
      <c r="J4" s="49"/>
    </row>
    <row r="5" spans="1:10" ht="47.25" x14ac:dyDescent="0.25">
      <c r="A5" s="8" t="s">
        <v>10</v>
      </c>
      <c r="B5" s="9"/>
      <c r="C5" s="13">
        <f>[1]Лист1!H348</f>
        <v>53</v>
      </c>
      <c r="D5" s="46" t="str">
        <f>[1]Лист1!B348</f>
        <v>Каша молочная «Улыбка» с маслом (крупа рис, крупа геркулес, молоко, сахар-песок., соль йод., масло слив.)</v>
      </c>
      <c r="E5" s="12" t="str">
        <f>[1]Лист1!C348</f>
        <v>150/6</v>
      </c>
      <c r="F5" s="59" t="s">
        <v>30</v>
      </c>
      <c r="G5" s="13">
        <f>[1]Лист1!G348</f>
        <v>154.66</v>
      </c>
      <c r="H5" s="13">
        <f>[1]Лист1!D348</f>
        <v>5.34</v>
      </c>
      <c r="I5" s="13">
        <f>[1]Лист1!E348</f>
        <v>6.17</v>
      </c>
      <c r="J5" s="17">
        <f>[1]Лист1!F348</f>
        <v>29.44</v>
      </c>
    </row>
    <row r="6" spans="1:10" ht="31.5" x14ac:dyDescent="0.25">
      <c r="A6" s="8"/>
      <c r="B6" s="14"/>
      <c r="C6" s="17">
        <f>[1]Лист1!H349</f>
        <v>986</v>
      </c>
      <c r="D6" s="30" t="str">
        <f>[1]Лист1!B349</f>
        <v>Какао-напиток (какао порошок, молоко, сахар)</v>
      </c>
      <c r="E6" s="16">
        <f>[1]Лист1!C349</f>
        <v>200</v>
      </c>
      <c r="F6" s="55" t="s">
        <v>31</v>
      </c>
      <c r="G6" s="17">
        <f>[1]Лист1!G349</f>
        <v>75.19</v>
      </c>
      <c r="H6" s="17">
        <f>[1]Лист1!D349</f>
        <v>1.82</v>
      </c>
      <c r="I6" s="17">
        <f>[1]Лист1!E349</f>
        <v>1.67</v>
      </c>
      <c r="J6" s="17">
        <f>[1]Лист1!F349</f>
        <v>13.22</v>
      </c>
    </row>
    <row r="7" spans="1:10" ht="15.75" x14ac:dyDescent="0.25">
      <c r="A7" s="8"/>
      <c r="B7" s="14"/>
      <c r="C7" s="17" t="str">
        <f>[1]Лист1!H350</f>
        <v>-</v>
      </c>
      <c r="D7" s="31" t="str">
        <f>[1]Лист1!B350</f>
        <v>Хлеб пшеничный йодированный</v>
      </c>
      <c r="E7" s="16">
        <f>[1]Лист1!C350</f>
        <v>19</v>
      </c>
      <c r="F7" s="55" t="s">
        <v>32</v>
      </c>
      <c r="G7" s="17">
        <f>[1]Лист1!G350</f>
        <v>46.17</v>
      </c>
      <c r="H7" s="17">
        <f>[1]Лист1!D350</f>
        <v>1.43</v>
      </c>
      <c r="I7" s="17">
        <f>[1]Лист1!E350</f>
        <v>0.19</v>
      </c>
      <c r="J7" s="17">
        <f>[1]Лист1!F350</f>
        <v>9.69</v>
      </c>
    </row>
    <row r="8" spans="1:10" ht="15.75" x14ac:dyDescent="0.25">
      <c r="A8" s="8"/>
      <c r="B8" s="14"/>
      <c r="C8" s="17">
        <f>[1]Лист1!H351</f>
        <v>384</v>
      </c>
      <c r="D8" s="31" t="str">
        <f>[1]Лист1!B351</f>
        <v>Кекс мраморный (кондитерский цех)</v>
      </c>
      <c r="E8" s="16">
        <f>[1]Лист1!C351</f>
        <v>70</v>
      </c>
      <c r="F8" s="55" t="s">
        <v>33</v>
      </c>
      <c r="G8" s="17">
        <f>[1]Лист1!G351</f>
        <v>179.4</v>
      </c>
      <c r="H8" s="17">
        <f>[1]Лист1!D351</f>
        <v>3.9</v>
      </c>
      <c r="I8" s="17">
        <f>[1]Лист1!E351</f>
        <v>11</v>
      </c>
      <c r="J8" s="17">
        <f>[1]Лист1!F351</f>
        <v>31</v>
      </c>
    </row>
    <row r="9" spans="1:10" ht="15.75" x14ac:dyDescent="0.25">
      <c r="A9" s="8"/>
      <c r="B9" s="14"/>
      <c r="C9" s="17"/>
      <c r="D9" s="31" t="str">
        <f>[1]Лист1!B352</f>
        <v>Пюре фруктовое (1 шт.)</v>
      </c>
      <c r="E9" s="16">
        <f>[1]Лист1!C352</f>
        <v>125</v>
      </c>
      <c r="F9" s="55" t="s">
        <v>34</v>
      </c>
      <c r="G9" s="17">
        <f>[1]Лист1!G352</f>
        <v>159</v>
      </c>
      <c r="H9" s="17">
        <f>[1]Лист1!D352</f>
        <v>3</v>
      </c>
      <c r="I9" s="17">
        <f>[1]Лист1!E352</f>
        <v>1</v>
      </c>
      <c r="J9" s="17">
        <f>[1]Лист1!F352</f>
        <v>40</v>
      </c>
    </row>
    <row r="10" spans="1:10" ht="15.75" x14ac:dyDescent="0.25">
      <c r="A10" s="8"/>
      <c r="B10" s="61"/>
      <c r="C10" s="55"/>
      <c r="D10" s="20" t="s">
        <v>16</v>
      </c>
      <c r="E10" s="22" t="s">
        <v>35</v>
      </c>
      <c r="F10" s="22" t="s">
        <v>25</v>
      </c>
      <c r="G10" s="22">
        <f>[1]Лист1!G353</f>
        <v>614.41999999999996</v>
      </c>
      <c r="H10" s="22">
        <f>[1]Лист1!D353</f>
        <v>15.49</v>
      </c>
      <c r="I10" s="22">
        <f>[1]Лист1!E353</f>
        <v>20.03</v>
      </c>
      <c r="J10" s="22">
        <f>[1]Лист1!F353</f>
        <v>123.35</v>
      </c>
    </row>
    <row r="11" spans="1:10" ht="15.75" x14ac:dyDescent="0.25">
      <c r="A11" s="8"/>
      <c r="B11" s="35"/>
      <c r="C11" s="35"/>
      <c r="D11" s="47" t="s">
        <v>17</v>
      </c>
      <c r="E11" s="36"/>
      <c r="F11" s="36" t="s">
        <v>25</v>
      </c>
      <c r="G11" s="48"/>
      <c r="H11" s="48"/>
      <c r="I11" s="48"/>
      <c r="J11" s="21"/>
    </row>
    <row r="12" spans="1:10" ht="15.75" x14ac:dyDescent="0.25">
      <c r="A12" s="8"/>
      <c r="B12" s="26"/>
      <c r="C12" s="26"/>
      <c r="D12" s="28"/>
      <c r="E12" s="45"/>
      <c r="F12" s="45"/>
      <c r="G12" s="27"/>
      <c r="H12" s="27"/>
      <c r="I12" s="27"/>
      <c r="J12" s="53"/>
    </row>
    <row r="13" spans="1:10" ht="16.5" thickBot="1" x14ac:dyDescent="0.3">
      <c r="A13" s="23"/>
      <c r="B13" s="62"/>
      <c r="C13" s="26"/>
      <c r="D13" s="29" t="s">
        <v>20</v>
      </c>
      <c r="E13" s="27"/>
      <c r="F13" s="27"/>
      <c r="G13" s="27"/>
      <c r="H13" s="63"/>
      <c r="I13" s="63"/>
      <c r="J13" s="53"/>
    </row>
    <row r="14" spans="1:10" ht="47.25" x14ac:dyDescent="0.25">
      <c r="A14" s="8"/>
      <c r="B14" s="26"/>
      <c r="C14" s="55">
        <f>[1]Лист1!H348</f>
        <v>53</v>
      </c>
      <c r="D14" s="65" t="str">
        <f>[1]Лист1!B355</f>
        <v xml:space="preserve">Каша молочная «Улыбка» с маслом (крупа рис, крупа геркулес, молоко, сахар-песок., соль йод., масло слив.) </v>
      </c>
      <c r="E14" s="27" t="str">
        <f>[1]Лист1!C355</f>
        <v>200/6</v>
      </c>
      <c r="F14" s="27" t="s">
        <v>30</v>
      </c>
      <c r="G14" s="27">
        <f>[1]Лист1!G355</f>
        <v>207.05</v>
      </c>
      <c r="H14" s="27">
        <f>[1]Лист1!D355</f>
        <v>7.06</v>
      </c>
      <c r="I14" s="27">
        <f>[1]Лист1!E355</f>
        <v>8.15</v>
      </c>
      <c r="J14" s="53">
        <f>[1]Лист1!F355</f>
        <v>38.869999999999997</v>
      </c>
    </row>
    <row r="15" spans="1:10" ht="31.5" x14ac:dyDescent="0.25">
      <c r="A15" s="25"/>
      <c r="B15" s="61"/>
      <c r="C15" s="55">
        <f>[1]Лист1!H349</f>
        <v>986</v>
      </c>
      <c r="D15" s="30" t="str">
        <f>[1]Лист1!B356</f>
        <v>Какао-напиток (какао порошок, молоко, сахар)</v>
      </c>
      <c r="E15" s="66">
        <f>[1]Лист1!C356</f>
        <v>200</v>
      </c>
      <c r="F15" s="53" t="s">
        <v>31</v>
      </c>
      <c r="G15" s="53">
        <f>[1]Лист1!G356</f>
        <v>75.19</v>
      </c>
      <c r="H15" s="27">
        <f>[1]Лист1!D356</f>
        <v>1.82</v>
      </c>
      <c r="I15" s="27">
        <f>[1]Лист1!E356</f>
        <v>1.67</v>
      </c>
      <c r="J15" s="53">
        <f>[1]Лист1!F356</f>
        <v>13.22</v>
      </c>
    </row>
    <row r="16" spans="1:10" ht="15.75" x14ac:dyDescent="0.25">
      <c r="A16" s="25"/>
      <c r="B16" s="61"/>
      <c r="C16" s="50" t="str">
        <f>[1]Лист1!H350</f>
        <v>-</v>
      </c>
      <c r="D16" s="30" t="str">
        <f>[1]Лист1!B357</f>
        <v>Хлеб пшеничный йодированный</v>
      </c>
      <c r="E16" s="53">
        <f>[1]Лист1!C357</f>
        <v>26</v>
      </c>
      <c r="F16" s="53" t="s">
        <v>32</v>
      </c>
      <c r="G16" s="53">
        <f>[1]Лист1!G357</f>
        <v>63.18</v>
      </c>
      <c r="H16" s="27">
        <f>[1]Лист1!D357</f>
        <v>1.95</v>
      </c>
      <c r="I16" s="27">
        <f>[1]Лист1!E357</f>
        <v>0.26</v>
      </c>
      <c r="J16" s="53">
        <f>[1]Лист1!F357</f>
        <v>13.26</v>
      </c>
    </row>
    <row r="17" spans="1:10" ht="15.75" x14ac:dyDescent="0.25">
      <c r="A17" s="25"/>
      <c r="B17" s="61"/>
      <c r="C17" s="50">
        <f>[1]Лист1!H351</f>
        <v>384</v>
      </c>
      <c r="D17" s="30" t="str">
        <f>[1]Лист1!B358</f>
        <v>Кекс мраморный (кондитерский цех)</v>
      </c>
      <c r="E17" s="53">
        <f>[1]Лист1!C358</f>
        <v>70</v>
      </c>
      <c r="F17" s="53" t="s">
        <v>33</v>
      </c>
      <c r="G17" s="53">
        <f>[1]Лист1!G358</f>
        <v>179.4</v>
      </c>
      <c r="H17" s="27">
        <f>[1]Лист1!D358</f>
        <v>3.9</v>
      </c>
      <c r="I17" s="27">
        <f>[1]Лист1!E358</f>
        <v>11</v>
      </c>
      <c r="J17" s="53">
        <f>[1]Лист1!F358</f>
        <v>31</v>
      </c>
    </row>
    <row r="18" spans="1:10" ht="15.75" x14ac:dyDescent="0.25">
      <c r="A18" s="25"/>
      <c r="B18" s="61"/>
      <c r="C18" s="50"/>
      <c r="D18" s="30" t="str">
        <f>[1]Лист1!B359</f>
        <v>Пюре фруктовое (1 шт.)</v>
      </c>
      <c r="E18" s="53">
        <f>[1]Лист1!C359</f>
        <v>125</v>
      </c>
      <c r="F18" s="53" t="s">
        <v>34</v>
      </c>
      <c r="G18" s="53">
        <f>[1]Лист1!G359</f>
        <v>159</v>
      </c>
      <c r="H18" s="27">
        <f>[1]Лист1!D359</f>
        <v>3</v>
      </c>
      <c r="I18" s="27">
        <f>[1]Лист1!E359</f>
        <v>1</v>
      </c>
      <c r="J18" s="53">
        <f>[1]Лист1!F359</f>
        <v>40</v>
      </c>
    </row>
    <row r="19" spans="1:10" ht="16.5" thickBot="1" x14ac:dyDescent="0.3">
      <c r="A19" s="25"/>
      <c r="B19" s="62"/>
      <c r="C19" s="50"/>
      <c r="D19" s="28" t="s">
        <v>16</v>
      </c>
      <c r="E19" s="54" t="s">
        <v>36</v>
      </c>
      <c r="F19" s="54" t="s">
        <v>18</v>
      </c>
      <c r="G19" s="54">
        <f>[1]Лист1!G360</f>
        <v>683.82</v>
      </c>
      <c r="H19" s="45">
        <f>[1]Лист1!D360</f>
        <v>17.729999999999997</v>
      </c>
      <c r="I19" s="45">
        <f>[1]Лист1!E360</f>
        <v>22.08</v>
      </c>
      <c r="J19" s="54">
        <f>[1]Лист1!F360</f>
        <v>136.35</v>
      </c>
    </row>
    <row r="20" spans="1:10" ht="15.75" x14ac:dyDescent="0.25">
      <c r="A20" s="25"/>
      <c r="B20" s="61"/>
      <c r="C20" s="26"/>
      <c r="D20" s="28" t="s">
        <v>17</v>
      </c>
      <c r="E20" s="53"/>
      <c r="F20" s="54" t="s">
        <v>18</v>
      </c>
      <c r="G20" s="54"/>
      <c r="H20" s="45"/>
      <c r="I20" s="45"/>
      <c r="J20" s="54"/>
    </row>
    <row r="21" spans="1:10" ht="15.75" x14ac:dyDescent="0.25">
      <c r="A21" s="25"/>
      <c r="B21" s="61"/>
      <c r="C21" s="26"/>
      <c r="D21" s="29" t="s">
        <v>21</v>
      </c>
      <c r="E21" s="53"/>
      <c r="F21" s="53"/>
      <c r="G21" s="53"/>
      <c r="H21" s="27"/>
      <c r="I21" s="27"/>
      <c r="J21" s="53"/>
    </row>
    <row r="22" spans="1:10" ht="31.5" x14ac:dyDescent="0.25">
      <c r="A22" s="25"/>
      <c r="B22" s="61"/>
      <c r="C22" s="26">
        <f>[1]Лист1!H371</f>
        <v>982</v>
      </c>
      <c r="D22" s="30" t="str">
        <f>[1]Лист1!B362</f>
        <v>Закуска порционированная (огурцы свежие)</v>
      </c>
      <c r="E22" s="53">
        <f>[1]Лист1!C362</f>
        <v>60</v>
      </c>
      <c r="F22" s="53" t="s">
        <v>37</v>
      </c>
      <c r="G22" s="53">
        <f>[1]Лист1!G362</f>
        <v>8.4600000000000009</v>
      </c>
      <c r="H22" s="27">
        <f>[1]Лист1!D362</f>
        <v>0.48</v>
      </c>
      <c r="I22" s="27">
        <f>[1]Лист1!E362</f>
        <v>0.06</v>
      </c>
      <c r="J22" s="53">
        <f>[1]Лист1!F362</f>
        <v>1.5</v>
      </c>
    </row>
    <row r="23" spans="1:10" ht="63" x14ac:dyDescent="0.25">
      <c r="A23" s="25"/>
      <c r="B23" s="35"/>
      <c r="C23" s="26">
        <f>[1]Лист1!H372</f>
        <v>1079</v>
      </c>
      <c r="D23" s="30" t="str">
        <f>[1]Лист1!B363</f>
        <v>Бульон с мясными фрикадельками и профитролями (фрикадельки мясные, морковь, лук репч., чеснок сух., приправа, соль йод.)</v>
      </c>
      <c r="E23" s="53" t="str">
        <f>[1]Лист1!C363</f>
        <v>20/200/10</v>
      </c>
      <c r="F23" s="53" t="s">
        <v>38</v>
      </c>
      <c r="G23" s="53">
        <f>[1]Лист1!G363</f>
        <v>99.47</v>
      </c>
      <c r="H23" s="27">
        <f>[1]Лист1!D363</f>
        <v>4.76</v>
      </c>
      <c r="I23" s="27">
        <f>[1]Лист1!E363</f>
        <v>6.84</v>
      </c>
      <c r="J23" s="53">
        <f>[1]Лист1!F363</f>
        <v>4.71</v>
      </c>
    </row>
    <row r="24" spans="1:10" ht="63" x14ac:dyDescent="0.25">
      <c r="A24" s="25"/>
      <c r="B24" s="26"/>
      <c r="C24" s="26">
        <f>[1]Лист1!H373</f>
        <v>675</v>
      </c>
      <c r="D24" s="15" t="str">
        <f>[1]Лист1!B364</f>
        <v>Мясо тушеное с морковью и луком (говядина, морковь, лук репч., масло подсол., томат, мука пшен., соль йодир.) 50/70</v>
      </c>
      <c r="E24" s="53">
        <f>[1]Лист1!C364</f>
        <v>120</v>
      </c>
      <c r="F24" s="53" t="s">
        <v>39</v>
      </c>
      <c r="G24" s="53">
        <f>[1]Лист1!G364</f>
        <v>228.95</v>
      </c>
      <c r="H24" s="27">
        <f>[1]Лист1!D364</f>
        <v>14.26</v>
      </c>
      <c r="I24" s="27">
        <f>[1]Лист1!E364</f>
        <v>16.68</v>
      </c>
      <c r="J24" s="53">
        <f>[1]Лист1!F364</f>
        <v>5.46</v>
      </c>
    </row>
    <row r="25" spans="1:10" ht="32.25" thickBot="1" x14ac:dyDescent="0.3">
      <c r="A25" s="25"/>
      <c r="B25" s="62"/>
      <c r="C25" s="26">
        <f>[1]Лист1!H374</f>
        <v>585</v>
      </c>
      <c r="D25" s="31" t="str">
        <f>[1]Лист1!B365</f>
        <v>Перловка отварная (крупа перловая, масло слив., соль йодир.)</v>
      </c>
      <c r="E25" s="53">
        <f>[1]Лист1!C365</f>
        <v>160</v>
      </c>
      <c r="F25" s="53" t="s">
        <v>40</v>
      </c>
      <c r="G25" s="53">
        <f>[1]Лист1!G365</f>
        <v>181.1</v>
      </c>
      <c r="H25" s="27">
        <f>[1]Лист1!D365</f>
        <v>4.5599999999999996</v>
      </c>
      <c r="I25" s="27">
        <f>[1]Лист1!E365</f>
        <v>4.08</v>
      </c>
      <c r="J25" s="53">
        <f>[1]Лист1!F365</f>
        <v>31.54</v>
      </c>
    </row>
    <row r="26" spans="1:10" ht="47.25" x14ac:dyDescent="0.25">
      <c r="A26" s="25"/>
      <c r="B26" s="61"/>
      <c r="C26" s="26">
        <f>[1]Лист1!H375</f>
        <v>611</v>
      </c>
      <c r="D26" s="31" t="str">
        <f>[1]Лист1!B366</f>
        <v>Компот из смеси сухофруктов с вит С (смесь сухофруктов, сахар, лимон.кислота,  аскорб. кислота)</v>
      </c>
      <c r="E26" s="53">
        <f>[1]Лист1!C366</f>
        <v>200</v>
      </c>
      <c r="F26" s="53" t="s">
        <v>41</v>
      </c>
      <c r="G26" s="53">
        <f>[1]Лист1!G366</f>
        <v>80.48</v>
      </c>
      <c r="H26" s="27">
        <f>[1]Лист1!D366</f>
        <v>0.56999999999999995</v>
      </c>
      <c r="I26" s="27">
        <f>[1]Лист1!E366</f>
        <v>0</v>
      </c>
      <c r="J26" s="53">
        <f>[1]Лист1!F366</f>
        <v>19.55</v>
      </c>
    </row>
    <row r="27" spans="1:10" ht="15.75" x14ac:dyDescent="0.25">
      <c r="A27" s="25"/>
      <c r="B27" s="61"/>
      <c r="C27" s="26"/>
      <c r="D27" s="31" t="str">
        <f>[1]Лист1!B367</f>
        <v>Хлеб пшеничный йодированный</v>
      </c>
      <c r="E27" s="53">
        <f>[1]Лист1!C367</f>
        <v>27</v>
      </c>
      <c r="F27" s="53" t="s">
        <v>42</v>
      </c>
      <c r="G27" s="53">
        <f>[1]Лист1!G367</f>
        <v>65.61</v>
      </c>
      <c r="H27" s="27">
        <f>[1]Лист1!D367</f>
        <v>2.0299999999999998</v>
      </c>
      <c r="I27" s="27">
        <f>[1]Лист1!E367</f>
        <v>0.27</v>
      </c>
      <c r="J27" s="53">
        <f>[1]Лист1!F367</f>
        <v>13.77</v>
      </c>
    </row>
    <row r="28" spans="1:10" ht="15.75" x14ac:dyDescent="0.25">
      <c r="A28" s="25"/>
      <c r="B28" s="61"/>
      <c r="C28" s="26"/>
      <c r="D28" s="31" t="str">
        <f>[1]Лист1!B368</f>
        <v>Хлеб ржаной</v>
      </c>
      <c r="E28" s="53">
        <f>[1]Лист1!C368</f>
        <v>27</v>
      </c>
      <c r="F28" s="53" t="s">
        <v>43</v>
      </c>
      <c r="G28" s="53">
        <f>[1]Лист1!G368</f>
        <v>52.18</v>
      </c>
      <c r="H28" s="27">
        <f>[1]Лист1!D368</f>
        <v>1.78</v>
      </c>
      <c r="I28" s="27">
        <f>[1]Лист1!E368</f>
        <v>0.32</v>
      </c>
      <c r="J28" s="53">
        <f>[1]Лист1!F368</f>
        <v>10.69</v>
      </c>
    </row>
    <row r="29" spans="1:10" ht="15.75" x14ac:dyDescent="0.25">
      <c r="A29" s="25"/>
      <c r="B29" s="35"/>
      <c r="C29" s="26" t="str">
        <f>[2]Лист1!H32</f>
        <v>-</v>
      </c>
      <c r="D29" s="32" t="s">
        <v>16</v>
      </c>
      <c r="E29" s="54" t="s">
        <v>28</v>
      </c>
      <c r="F29" s="54" t="s">
        <v>24</v>
      </c>
      <c r="G29" s="54">
        <f>[1]Лист1!G369</f>
        <v>716.25</v>
      </c>
      <c r="H29" s="45">
        <f>[1]Лист1!D369</f>
        <v>28.44</v>
      </c>
      <c r="I29" s="45">
        <f>[1]Лист1!E369</f>
        <v>28.249999999999996</v>
      </c>
      <c r="J29" s="54">
        <f>[1]Лист1!F369</f>
        <v>87.22</v>
      </c>
    </row>
    <row r="30" spans="1:10" ht="16.5" thickBot="1" x14ac:dyDescent="0.3">
      <c r="A30" s="25"/>
      <c r="B30" s="26"/>
      <c r="C30" s="26"/>
      <c r="D30" s="33" t="s">
        <v>17</v>
      </c>
      <c r="E30" s="53"/>
      <c r="F30" s="54" t="s">
        <v>24</v>
      </c>
      <c r="G30" s="53"/>
      <c r="H30" s="27"/>
      <c r="I30" s="27"/>
      <c r="J30" s="53"/>
    </row>
    <row r="31" spans="1:10" ht="16.5" thickBot="1" x14ac:dyDescent="0.3">
      <c r="A31" s="25"/>
      <c r="B31" s="62"/>
      <c r="C31" s="26"/>
      <c r="D31" s="29" t="s">
        <v>22</v>
      </c>
      <c r="E31" s="53"/>
      <c r="F31" s="53"/>
      <c r="G31" s="53"/>
      <c r="H31" s="27"/>
      <c r="I31" s="27"/>
      <c r="J31" s="53"/>
    </row>
    <row r="32" spans="1:10" ht="31.5" x14ac:dyDescent="0.25">
      <c r="A32" s="8" t="s">
        <v>11</v>
      </c>
      <c r="B32" s="61"/>
      <c r="C32" s="15">
        <f>[1]Лист1!H371</f>
        <v>982</v>
      </c>
      <c r="D32" s="30" t="str">
        <f>[1]Лист1!B371</f>
        <v>Закуска порционированная (огурцы свежие)</v>
      </c>
      <c r="E32" s="51">
        <f>[1]Лист1!C371</f>
        <v>100</v>
      </c>
      <c r="F32" s="60" t="s">
        <v>44</v>
      </c>
      <c r="G32" s="52">
        <f>[1]Лист1!G371</f>
        <v>14.1</v>
      </c>
      <c r="H32" s="19">
        <f>[1]Лист1!D371</f>
        <v>0.8</v>
      </c>
      <c r="I32" s="19">
        <f>[1]Лист1!E371</f>
        <v>0.1</v>
      </c>
      <c r="J32" s="19">
        <f>[1]Лист1!F371</f>
        <v>2.2000000000000002</v>
      </c>
    </row>
    <row r="33" spans="1:10" ht="63" x14ac:dyDescent="0.25">
      <c r="A33" s="8"/>
      <c r="B33" s="14"/>
      <c r="C33" s="15">
        <f>[1]Лист1!H372</f>
        <v>1079</v>
      </c>
      <c r="D33" s="30" t="str">
        <f>[1]Лист1!B372</f>
        <v>Бульон с мясными фрикадельками и профитролями (фрикадельки мясные, морковь, лук репч., чеснок сух., приправа, соль йод.)</v>
      </c>
      <c r="E33" s="16" t="str">
        <f>[1]Лист1!C372</f>
        <v>20/250/12</v>
      </c>
      <c r="F33" s="53" t="s">
        <v>45</v>
      </c>
      <c r="G33" s="17">
        <f>[1]Лист1!G372</f>
        <v>131.94999999999999</v>
      </c>
      <c r="H33" s="17">
        <f>[1]Лист1!D372</f>
        <v>5.84</v>
      </c>
      <c r="I33" s="17">
        <f>[1]Лист1!E372</f>
        <v>8.39</v>
      </c>
      <c r="J33" s="17">
        <f>[1]Лист1!F372</f>
        <v>5.77</v>
      </c>
    </row>
    <row r="34" spans="1:10" ht="63" x14ac:dyDescent="0.25">
      <c r="A34" s="8"/>
      <c r="B34" s="14"/>
      <c r="C34" s="34">
        <f>[1]Лист1!H373</f>
        <v>675</v>
      </c>
      <c r="D34" s="15" t="str">
        <f>[1]Лист1!B373</f>
        <v>Мясо тушеное с морковью и луком (говядина, морковь, лук репч., масло подсол., томат, мука пшен., соль йодир.) 50/70</v>
      </c>
      <c r="E34" s="16">
        <f>[1]Лист1!C373</f>
        <v>120</v>
      </c>
      <c r="F34" s="53" t="s">
        <v>39</v>
      </c>
      <c r="G34" s="17">
        <f>[1]Лист1!G373</f>
        <v>228.95</v>
      </c>
      <c r="H34" s="17">
        <f>[1]Лист1!D373</f>
        <v>14.26</v>
      </c>
      <c r="I34" s="17">
        <f>[1]Лист1!E373</f>
        <v>16.68</v>
      </c>
      <c r="J34" s="17">
        <f>[1]Лист1!F373</f>
        <v>5.46</v>
      </c>
    </row>
    <row r="35" spans="1:10" ht="31.5" x14ac:dyDescent="0.25">
      <c r="A35" s="8"/>
      <c r="B35" s="14"/>
      <c r="C35" s="15">
        <f>[1]Лист1!H374</f>
        <v>585</v>
      </c>
      <c r="D35" s="31" t="str">
        <f>[1]Лист1!B374</f>
        <v>Перловка отварная (крупа перловая, масло слив., соль йодир.)</v>
      </c>
      <c r="E35" s="18">
        <f>[1]Лист1!C374</f>
        <v>180</v>
      </c>
      <c r="F35" s="53" t="s">
        <v>46</v>
      </c>
      <c r="G35" s="17">
        <f>[1]Лист1!G374</f>
        <v>213.74</v>
      </c>
      <c r="H35" s="17">
        <f>[1]Лист1!D374</f>
        <v>5.13</v>
      </c>
      <c r="I35" s="17">
        <f>[1]Лист1!E374</f>
        <v>4.59</v>
      </c>
      <c r="J35" s="17">
        <f>[1]Лист1!F374</f>
        <v>35.479999999999997</v>
      </c>
    </row>
    <row r="36" spans="1:10" ht="47.25" x14ac:dyDescent="0.25">
      <c r="A36" s="8"/>
      <c r="B36" s="14"/>
      <c r="C36" s="15">
        <f>[1]Лист1!H375</f>
        <v>611</v>
      </c>
      <c r="D36" s="31" t="str">
        <f>[1]Лист1!B375</f>
        <v>Компот из смеси сухофруктов с вит С (смесь сухофруктов, сахар, лимон.кислота,  аскорб. кислота)</v>
      </c>
      <c r="E36" s="18">
        <f>[1]Лист1!C375</f>
        <v>200</v>
      </c>
      <c r="F36" s="53" t="s">
        <v>41</v>
      </c>
      <c r="G36" s="17">
        <f>[1]Лист1!G375</f>
        <v>80.48</v>
      </c>
      <c r="H36" s="17">
        <f>[1]Лист1!D375</f>
        <v>0.56999999999999995</v>
      </c>
      <c r="I36" s="17">
        <f>[1]Лист1!E375</f>
        <v>0</v>
      </c>
      <c r="J36" s="17">
        <f>[1]Лист1!F375</f>
        <v>19.55</v>
      </c>
    </row>
    <row r="37" spans="1:10" ht="15.75" x14ac:dyDescent="0.25">
      <c r="A37" s="8"/>
      <c r="B37" s="14"/>
      <c r="C37" s="15"/>
      <c r="D37" s="31" t="str">
        <f>[1]Лист1!B376</f>
        <v>Хлеб пшеничный йодированный</v>
      </c>
      <c r="E37" s="18">
        <f>[1]Лист1!C376</f>
        <v>26</v>
      </c>
      <c r="F37" s="53" t="s">
        <v>47</v>
      </c>
      <c r="G37" s="17">
        <f>[1]Лист1!G376</f>
        <v>63.18</v>
      </c>
      <c r="H37" s="17">
        <f>[1]Лист1!D376</f>
        <v>1.95</v>
      </c>
      <c r="I37" s="17">
        <f>[1]Лист1!E376</f>
        <v>0.26</v>
      </c>
      <c r="J37" s="17">
        <f>[1]Лист1!F376</f>
        <v>13.26</v>
      </c>
    </row>
    <row r="38" spans="1:10" ht="15.75" x14ac:dyDescent="0.25">
      <c r="A38" s="8"/>
      <c r="B38" s="14"/>
      <c r="C38" s="15"/>
      <c r="D38" s="31" t="str">
        <f>[1]Лист1!B377</f>
        <v>Хлеб ржаной</v>
      </c>
      <c r="E38" s="18">
        <f>[1]Лист1!C377</f>
        <v>25</v>
      </c>
      <c r="F38" s="53" t="s">
        <v>48</v>
      </c>
      <c r="G38" s="17">
        <f>[1]Лист1!G377</f>
        <v>48.9</v>
      </c>
      <c r="H38" s="17">
        <f>[1]Лист1!D377</f>
        <v>1.65</v>
      </c>
      <c r="I38" s="17">
        <f>[1]Лист1!E377</f>
        <v>0.3</v>
      </c>
      <c r="J38" s="17">
        <f>[1]Лист1!F377</f>
        <v>9.9</v>
      </c>
    </row>
    <row r="39" spans="1:10" ht="15.75" x14ac:dyDescent="0.25">
      <c r="A39" s="8"/>
      <c r="B39" s="35"/>
      <c r="C39" s="35">
        <f>[3]Лист1!H240</f>
        <v>0</v>
      </c>
      <c r="D39" s="32" t="s">
        <v>16</v>
      </c>
      <c r="E39" s="36" t="s">
        <v>29</v>
      </c>
      <c r="F39" s="36" t="s">
        <v>27</v>
      </c>
      <c r="G39" s="36">
        <f>[1]Лист1!G378</f>
        <v>781.3</v>
      </c>
      <c r="H39" s="36">
        <f>[1]Лист1!D378</f>
        <v>30.199999999999996</v>
      </c>
      <c r="I39" s="36">
        <f>[1]Лист1!E378</f>
        <v>30.320000000000004</v>
      </c>
      <c r="J39" s="37">
        <f>[1]Лист1!F378</f>
        <v>91.62</v>
      </c>
    </row>
    <row r="40" spans="1:10" ht="16.5" thickBot="1" x14ac:dyDescent="0.3">
      <c r="A40" s="23"/>
      <c r="B40" s="24"/>
      <c r="C40" s="24"/>
      <c r="D40" s="33" t="s">
        <v>17</v>
      </c>
      <c r="E40" s="38"/>
      <c r="F40" s="39">
        <v>120</v>
      </c>
      <c r="G40" s="40"/>
      <c r="H40" s="40"/>
      <c r="I40" s="40"/>
      <c r="J40" s="41"/>
    </row>
    <row r="41" spans="1:10" ht="15.75" x14ac:dyDescent="0.25">
      <c r="A41" s="6"/>
      <c r="B41" s="6"/>
      <c r="C41" s="6"/>
      <c r="D41" s="7" t="s">
        <v>23</v>
      </c>
      <c r="E41" s="6"/>
      <c r="F41" s="58"/>
      <c r="G41" s="6"/>
      <c r="H41" s="6"/>
      <c r="I41" s="6"/>
      <c r="J41" s="6"/>
    </row>
    <row r="42" spans="1:10" ht="15.75" x14ac:dyDescent="0.25">
      <c r="A42" s="8" t="s">
        <v>10</v>
      </c>
      <c r="B42" s="9"/>
      <c r="C42" s="10">
        <v>384</v>
      </c>
      <c r="D42" s="11" t="s">
        <v>49</v>
      </c>
      <c r="E42" s="12" t="s">
        <v>50</v>
      </c>
      <c r="F42" s="59" t="s">
        <v>33</v>
      </c>
      <c r="G42" s="13" t="s">
        <v>51</v>
      </c>
      <c r="H42" s="13" t="s">
        <v>52</v>
      </c>
      <c r="I42" s="13" t="s">
        <v>53</v>
      </c>
      <c r="J42" s="13" t="s">
        <v>54</v>
      </c>
    </row>
    <row r="43" spans="1:10" ht="15.75" x14ac:dyDescent="0.25">
      <c r="A43" s="8"/>
      <c r="B43" s="9"/>
      <c r="C43" s="10">
        <v>431</v>
      </c>
      <c r="D43" s="11" t="s">
        <v>55</v>
      </c>
      <c r="E43" s="12" t="s">
        <v>56</v>
      </c>
      <c r="F43" s="59" t="s">
        <v>57</v>
      </c>
      <c r="G43" s="13" t="s">
        <v>58</v>
      </c>
      <c r="H43" s="13" t="s">
        <v>59</v>
      </c>
      <c r="I43" s="13" t="s">
        <v>60</v>
      </c>
      <c r="J43" s="13" t="s">
        <v>61</v>
      </c>
    </row>
    <row r="44" spans="1:10" ht="15.75" x14ac:dyDescent="0.25">
      <c r="A44" s="8"/>
      <c r="B44" s="9"/>
      <c r="C44" s="10"/>
      <c r="D44" s="11" t="s">
        <v>62</v>
      </c>
      <c r="E44" s="12" t="s">
        <v>63</v>
      </c>
      <c r="F44" s="59" t="s">
        <v>34</v>
      </c>
      <c r="G44" s="13" t="s">
        <v>65</v>
      </c>
      <c r="H44" s="13" t="s">
        <v>66</v>
      </c>
      <c r="I44" s="13" t="s">
        <v>67</v>
      </c>
      <c r="J44" s="13" t="s">
        <v>68</v>
      </c>
    </row>
    <row r="45" spans="1:10" ht="15.75" x14ac:dyDescent="0.25">
      <c r="A45" s="8"/>
      <c r="B45" s="14"/>
      <c r="C45" s="15"/>
      <c r="D45" s="42" t="s">
        <v>16</v>
      </c>
      <c r="E45" s="43" t="s">
        <v>64</v>
      </c>
      <c r="F45" s="64" t="s">
        <v>26</v>
      </c>
      <c r="G45" s="44" t="s">
        <v>69</v>
      </c>
      <c r="H45" s="44" t="s">
        <v>70</v>
      </c>
      <c r="I45" s="44" t="s">
        <v>71</v>
      </c>
      <c r="J45" s="44" t="s"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2023-11-10T03:23:21Z</dcterms:modified>
</cp:coreProperties>
</file>