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-24 ноября\"/>
    </mc:Choice>
  </mc:AlternateContent>
  <xr:revisionPtr revIDLastSave="0" documentId="13_ncr:1_{76ACE7C1-8F3F-4E95-A3FD-EABDF4DA3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G40" i="1"/>
  <c r="G41" i="1"/>
  <c r="G42" i="1"/>
  <c r="G43" i="1"/>
  <c r="G44" i="1"/>
  <c r="G45" i="1"/>
  <c r="G46" i="1"/>
  <c r="G47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C30" i="1"/>
  <c r="C40" i="1" s="1"/>
  <c r="C31" i="1"/>
  <c r="C41" i="1" s="1"/>
  <c r="C32" i="1"/>
  <c r="C42" i="1" s="1"/>
  <c r="C33" i="1"/>
  <c r="C34" i="1"/>
  <c r="C44" i="1" s="1"/>
  <c r="G30" i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30" i="1"/>
  <c r="D40" i="1" s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17" i="1"/>
  <c r="E17" i="1"/>
  <c r="D18" i="1"/>
  <c r="E18" i="1"/>
  <c r="D19" i="1"/>
  <c r="E19" i="1"/>
  <c r="D20" i="1"/>
  <c r="E20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  <c r="C37" i="1"/>
  <c r="C21" i="1"/>
  <c r="C9" i="1"/>
  <c r="C47" i="1"/>
</calcChain>
</file>

<file path=xl/sharedStrings.xml><?xml version="1.0" encoding="utf-8"?>
<sst xmlns="http://schemas.openxmlformats.org/spreadsheetml/2006/main" count="155" uniqueCount="110">
  <si>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</si>
  <si>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</si>
  <si>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</si>
  <si>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</si>
  <si>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</si>
  <si>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</si>
  <si>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</si>
  <si>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</si>
  <si>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</si>
  <si>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</si>
  <si>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</si>
  <si>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</si>
  <si>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</si>
  <si>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</si>
  <si>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</si>
  <si>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</si>
  <si>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</si>
  <si>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</si>
  <si>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</si>
  <si>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</si>
  <si>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</si>
  <si>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</si>
  <si>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</si>
  <si>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</si>
  <si>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</si>
  <si>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</si>
  <si>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</si>
  <si>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</si>
  <si>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0</t>
  </si>
  <si>
    <t>1,71</t>
  </si>
  <si>
    <t>2,97</t>
  </si>
  <si>
    <t>36,92</t>
  </si>
  <si>
    <t>0,04</t>
  </si>
  <si>
    <t>9,19</t>
  </si>
  <si>
    <t>0,32</t>
  </si>
  <si>
    <t>итого</t>
  </si>
  <si>
    <t>55,00</t>
  </si>
  <si>
    <t>Второй завтрак</t>
  </si>
  <si>
    <t>1/200</t>
  </si>
  <si>
    <t>19,00</t>
  </si>
  <si>
    <t>200</t>
  </si>
  <si>
    <t>100,40</t>
  </si>
  <si>
    <t>100,4</t>
  </si>
  <si>
    <t>1,40</t>
  </si>
  <si>
    <t>0,40</t>
  </si>
  <si>
    <t>22,80</t>
  </si>
  <si>
    <t>22,8</t>
  </si>
  <si>
    <t>1,4</t>
  </si>
  <si>
    <t>548</t>
  </si>
  <si>
    <t>199</t>
  </si>
  <si>
    <t>431</t>
  </si>
  <si>
    <t>56,77</t>
  </si>
  <si>
    <t>2,36</t>
  </si>
  <si>
    <t>22,90</t>
  </si>
  <si>
    <t>Сок фруктовый в п/у</t>
  </si>
  <si>
    <t>0,4</t>
  </si>
  <si>
    <t>561</t>
  </si>
  <si>
    <t>61,77</t>
  </si>
  <si>
    <t>328,45</t>
  </si>
  <si>
    <t>97,76</t>
  </si>
  <si>
    <t>518,13</t>
  </si>
  <si>
    <t>18,60</t>
  </si>
  <si>
    <t>23,75</t>
  </si>
  <si>
    <t>3,84</t>
  </si>
  <si>
    <t>2,40</t>
  </si>
  <si>
    <t>16,32</t>
  </si>
  <si>
    <t>13,75</t>
  </si>
  <si>
    <t>21,04</t>
  </si>
  <si>
    <t>24,07</t>
  </si>
  <si>
    <t>43,1</t>
  </si>
  <si>
    <t>Слойка с сыром и ветчиной (тесто слоеное, ветчина, сыр, мука, масло рас, яйцо)</t>
  </si>
  <si>
    <t>70</t>
  </si>
  <si>
    <t>30,57</t>
  </si>
  <si>
    <t>245,74</t>
  </si>
  <si>
    <t>8,50</t>
  </si>
  <si>
    <t>15,95</t>
  </si>
  <si>
    <t>17,04</t>
  </si>
  <si>
    <t>Чай с сахаром (чай, сахар, вода)</t>
  </si>
  <si>
    <t>180</t>
  </si>
  <si>
    <t>1,53</t>
  </si>
  <si>
    <t>32,69</t>
  </si>
  <si>
    <t>8,17</t>
  </si>
  <si>
    <t>Пюре фруктовое</t>
  </si>
  <si>
    <t>1,125</t>
  </si>
  <si>
    <t>844</t>
  </si>
  <si>
    <t>19,28</t>
  </si>
  <si>
    <t>22,97</t>
  </si>
  <si>
    <t>28,54</t>
  </si>
  <si>
    <t>17,46</t>
  </si>
  <si>
    <t>12,85</t>
  </si>
  <si>
    <t>2,14</t>
  </si>
  <si>
    <t>1,76</t>
  </si>
  <si>
    <t>32,14</t>
  </si>
  <si>
    <t>25,82</t>
  </si>
  <si>
    <t>1,84</t>
  </si>
  <si>
    <t>1,35</t>
  </si>
  <si>
    <t>923</t>
  </si>
  <si>
    <t>80</t>
  </si>
  <si>
    <t>35,39</t>
  </si>
  <si>
    <t>280,84</t>
  </si>
  <si>
    <t>36,32</t>
  </si>
  <si>
    <t>9,71</t>
  </si>
  <si>
    <t>18,23</t>
  </si>
  <si>
    <t>19,48</t>
  </si>
  <si>
    <t>9,08</t>
  </si>
  <si>
    <t>405</t>
  </si>
  <si>
    <t>372,16</t>
  </si>
  <si>
    <t>9,72</t>
  </si>
  <si>
    <t>42,31</t>
  </si>
  <si>
    <t>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</si>
</sst>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51">
          <cell r="B51" t="str">
            <v>Омлет натуральный с маслом (яйцо, молоко, масло сливочное, соль йод.) 180/7</v>
          </cell>
          <cell r="C51">
            <v>187</v>
          </cell>
          <cell r="D51">
            <v>17.39</v>
          </cell>
          <cell r="E51">
            <v>22.2</v>
          </cell>
          <cell r="F51">
            <v>3.59</v>
          </cell>
          <cell r="G51">
            <v>283.73</v>
          </cell>
        </row>
        <row r="52">
          <cell r="B52" t="str">
            <v>Чай с лимоном (чай, сахар, лимон)</v>
          </cell>
          <cell r="C52" t="str">
            <v>200/4</v>
          </cell>
          <cell r="D52">
            <v>0.04</v>
          </cell>
          <cell r="E52">
            <v>0</v>
          </cell>
          <cell r="F52">
            <v>9.19</v>
          </cell>
          <cell r="G52">
            <v>36.92</v>
          </cell>
        </row>
        <row r="53">
          <cell r="B53" t="str">
            <v>Хлеб пшеничный йодированный</v>
          </cell>
          <cell r="C53">
            <v>32</v>
          </cell>
          <cell r="D53">
            <v>2.4</v>
          </cell>
          <cell r="E53">
            <v>0.32</v>
          </cell>
          <cell r="F53">
            <v>16.32</v>
          </cell>
          <cell r="G53">
            <v>97.76</v>
          </cell>
        </row>
        <row r="54">
          <cell r="B54" t="str">
            <v xml:space="preserve">Пюре фруктовое </v>
          </cell>
          <cell r="C54" t="str">
            <v>1/125</v>
          </cell>
          <cell r="D54">
            <v>0</v>
          </cell>
          <cell r="E54">
            <v>0</v>
          </cell>
          <cell r="F54">
            <v>13.75</v>
          </cell>
          <cell r="G54">
            <v>55</v>
          </cell>
        </row>
        <row r="55">
          <cell r="D55">
            <v>19.829999999999998</v>
          </cell>
          <cell r="E55">
            <v>22.52</v>
          </cell>
          <cell r="F55">
            <v>42.85</v>
          </cell>
          <cell r="G55">
            <v>473.41</v>
          </cell>
        </row>
        <row r="57">
          <cell r="B57" t="str">
            <v>Омлет натуральный с маслом (яйцо, молоко, масло сливочное, соль йод.) 190/10</v>
          </cell>
          <cell r="C57">
            <v>200</v>
          </cell>
        </row>
        <row r="58">
          <cell r="B58" t="str">
            <v>Чай с лимоном (чай, сахар, лимон)</v>
          </cell>
          <cell r="C58" t="str">
            <v>200/4</v>
          </cell>
        </row>
        <row r="59">
          <cell r="B59" t="str">
            <v>Хлеб пшеничный йодированный</v>
          </cell>
          <cell r="C59">
            <v>32</v>
          </cell>
        </row>
        <row r="60">
          <cell r="B60" t="str">
            <v xml:space="preserve">Пюре фруктовое </v>
          </cell>
          <cell r="C60" t="str">
            <v>1/125</v>
          </cell>
        </row>
        <row r="63">
          <cell r="B63" t="str">
            <v>Закуска порционная (огурцы свежие)</v>
          </cell>
          <cell r="C63">
            <v>60</v>
          </cell>
          <cell r="D63">
            <v>0.48</v>
          </cell>
          <cell r="E63">
            <v>0.06</v>
          </cell>
          <cell r="F63">
            <v>1.5</v>
          </cell>
          <cell r="G63">
            <v>8.4600000000000009</v>
          </cell>
          <cell r="H63">
            <v>982</v>
          </cell>
        </row>
        <row r="64">
          <cell r="B64" t="str">
            <v>Суп из овощей с фаршем и гренками (фарш гов., капуста,  картофель, морковь, лук репч., сметана, горошек зел.,  масло сливочн.,  соль йодир., масло растит,  гренки)</v>
          </cell>
          <cell r="C64" t="str">
            <v>10/200/15</v>
          </cell>
          <cell r="D64">
            <v>6.89</v>
          </cell>
          <cell r="E64">
            <v>6.43</v>
          </cell>
          <cell r="F64">
            <v>13.7</v>
          </cell>
          <cell r="G64">
            <v>170.19</v>
          </cell>
          <cell r="H64" t="str">
            <v>127/998</v>
          </cell>
        </row>
        <row r="65">
          <cell r="B65" t="str">
            <v>Фрикадельки рыбные с соусом белым (филе горбуши, яйцо куриное, хлеб-батон, лук репчатый, соль йодир.,  соус белый) 90/30</v>
          </cell>
          <cell r="C65">
            <v>120</v>
          </cell>
          <cell r="D65">
            <v>12.59</v>
          </cell>
          <cell r="E65">
            <v>5.74</v>
          </cell>
          <cell r="F65">
            <v>7.77</v>
          </cell>
          <cell r="G65">
            <v>167.1</v>
          </cell>
          <cell r="H65">
            <v>651</v>
          </cell>
        </row>
        <row r="66">
          <cell r="B66" t="str">
            <v>Пюре картофельное (картофель, молоко, масло слив, соль йод,)</v>
          </cell>
          <cell r="C66">
            <v>180</v>
          </cell>
          <cell r="D66">
            <v>3.71</v>
          </cell>
          <cell r="E66">
            <v>5.36</v>
          </cell>
          <cell r="F66">
            <v>24.12</v>
          </cell>
          <cell r="G66">
            <v>179.59</v>
          </cell>
          <cell r="H66">
            <v>371</v>
          </cell>
        </row>
        <row r="67">
          <cell r="B67" t="str">
            <v>Напиток из облепихи протертой с сахаром (облепиха протертая с сахаром, вода)</v>
          </cell>
          <cell r="C67">
            <v>200</v>
          </cell>
          <cell r="D67">
            <v>0.25</v>
          </cell>
          <cell r="E67">
            <v>1.1100000000000001</v>
          </cell>
          <cell r="F67">
            <v>18.670000000000002</v>
          </cell>
          <cell r="G67">
            <v>85.67</v>
          </cell>
          <cell r="H67">
            <v>904</v>
          </cell>
        </row>
        <row r="68">
          <cell r="B68" t="str">
            <v>Хлеб пшеничный йодированный</v>
          </cell>
          <cell r="C68">
            <v>29</v>
          </cell>
          <cell r="D68">
            <v>2.1800000000000002</v>
          </cell>
          <cell r="E68">
            <v>0.28999999999999998</v>
          </cell>
          <cell r="F68">
            <v>14.79</v>
          </cell>
          <cell r="G68">
            <v>77.47</v>
          </cell>
        </row>
        <row r="69">
          <cell r="B69" t="str">
            <v>Хлеб ржаной</v>
          </cell>
          <cell r="C69">
            <v>30</v>
          </cell>
          <cell r="D69">
            <v>1.98</v>
          </cell>
          <cell r="E69">
            <v>0.36</v>
          </cell>
          <cell r="F69">
            <v>11.88</v>
          </cell>
          <cell r="G69">
            <v>58.68</v>
          </cell>
        </row>
        <row r="70">
          <cell r="D70">
            <v>28.080000000000002</v>
          </cell>
          <cell r="E70">
            <v>19.349999999999998</v>
          </cell>
          <cell r="F70">
            <v>92.43</v>
          </cell>
          <cell r="G70">
            <v>747.16</v>
          </cell>
        </row>
        <row r="72">
          <cell r="C72">
            <v>100</v>
          </cell>
          <cell r="D72">
            <v>0.8</v>
          </cell>
          <cell r="E72">
            <v>0.1</v>
          </cell>
          <cell r="F72">
            <v>2.5</v>
          </cell>
          <cell r="G72">
            <v>14.1</v>
          </cell>
        </row>
        <row r="73">
          <cell r="B73" t="str">
            <v>Суп из овощей с фаршем и гренками (фарш гов., капуста,  картофель, морковь, лук репч., сметана, горошек зел.,  масло сливочн., соль йодир., масло растит,  гренки)</v>
          </cell>
          <cell r="C73" t="str">
            <v>10/250/15</v>
          </cell>
          <cell r="D73">
            <v>8.42</v>
          </cell>
          <cell r="E73">
            <v>7.85</v>
          </cell>
          <cell r="F73">
            <v>16.739999999999998</v>
          </cell>
          <cell r="G73">
            <v>220.35</v>
          </cell>
        </row>
        <row r="74">
          <cell r="B74" t="str">
            <v>Фрикадельки рыбные с соусом белым (филе горбуши, яйцо куриное, хлеб-батон, лук репчатый, соль йодир.,  соус белый) 90/30</v>
          </cell>
          <cell r="C74">
            <v>120</v>
          </cell>
          <cell r="D74">
            <v>12.59</v>
          </cell>
          <cell r="E74">
            <v>5.74</v>
          </cell>
          <cell r="F74">
            <v>7.77</v>
          </cell>
          <cell r="G74">
            <v>167.1</v>
          </cell>
        </row>
        <row r="75">
          <cell r="B75" t="str">
            <v>Пюре картофельное (картофель, молоко, масло слив, соль йод,)</v>
          </cell>
          <cell r="C75">
            <v>180</v>
          </cell>
          <cell r="D75">
            <v>3.71</v>
          </cell>
          <cell r="E75">
            <v>5.36</v>
          </cell>
          <cell r="F75">
            <v>24.12</v>
          </cell>
          <cell r="G75">
            <v>179.59</v>
          </cell>
        </row>
        <row r="76">
          <cell r="B76" t="str">
            <v>Напиток из облепихи протертой с сахаром (облепиха протертая с сахаром, вода)</v>
          </cell>
          <cell r="C76">
            <v>200</v>
          </cell>
          <cell r="D76">
            <v>0.25</v>
          </cell>
          <cell r="E76">
            <v>1.1100000000000001</v>
          </cell>
          <cell r="F76">
            <v>18.670000000000002</v>
          </cell>
          <cell r="G76">
            <v>85.67</v>
          </cell>
        </row>
        <row r="77">
          <cell r="B77" t="str">
            <v>Хлеб пшеничный йодированный</v>
          </cell>
          <cell r="C77">
            <v>25</v>
          </cell>
          <cell r="D77">
            <v>1.8</v>
          </cell>
          <cell r="E77">
            <v>0.24</v>
          </cell>
          <cell r="F77">
            <v>12.24</v>
          </cell>
          <cell r="G77">
            <v>70.75</v>
          </cell>
        </row>
        <row r="78">
          <cell r="B78" t="str">
            <v>Хлеб ржаной</v>
          </cell>
          <cell r="C78">
            <v>23</v>
          </cell>
          <cell r="D78">
            <v>1.52</v>
          </cell>
          <cell r="E78">
            <v>0.28000000000000003</v>
          </cell>
          <cell r="F78">
            <v>9.11</v>
          </cell>
          <cell r="G78">
            <v>44.99</v>
          </cell>
        </row>
        <row r="79">
          <cell r="D79">
            <v>29.090000000000003</v>
          </cell>
          <cell r="E79">
            <v>20.68</v>
          </cell>
          <cell r="F79">
            <v>91.149999999999991</v>
          </cell>
          <cell r="G79">
            <v>782.55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tabSelected="1" topLeftCell="A37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55"/>
      <c r="G1" s="1"/>
      <c r="H1" s="1"/>
      <c r="I1" s="1" t="s">
        <v>1</v>
      </c>
      <c r="J1" s="2">
        <v>45251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 t="s">
        <v>49</v>
      </c>
      <c r="D5" s="46" t="str">
        <f>[1]Лист1!B51</f>
        <v>Омлет натуральный с маслом (яйцо, молоко, масло сливочное, соль йод.) 180/7</v>
      </c>
      <c r="E5" s="12">
        <f>[1]Лист1!C51</f>
        <v>187</v>
      </c>
      <c r="F5" s="59" t="s">
        <v>51</v>
      </c>
      <c r="G5" s="13">
        <f>[1]Лист1!G51</f>
        <v>283.73</v>
      </c>
      <c r="H5" s="13">
        <f>[1]Лист1!D51</f>
        <v>17.39</v>
      </c>
      <c r="I5" s="13">
        <f>[1]Лист1!E51</f>
        <v>22.2</v>
      </c>
      <c r="J5" s="17">
        <f>[1]Лист1!F51</f>
        <v>3.59</v>
      </c>
    </row>
    <row r="6" spans="1:10" ht="15.75" x14ac:dyDescent="0.25">
      <c r="A6" s="8"/>
      <c r="B6" s="14"/>
      <c r="C6" s="17" t="s">
        <v>50</v>
      </c>
      <c r="D6" s="30" t="str">
        <f>[1]Лист1!B52</f>
        <v>Чай с лимоном (чай, сахар, лимон)</v>
      </c>
      <c r="E6" s="16" t="str">
        <f>[1]Лист1!C52</f>
        <v>200/4</v>
      </c>
      <c r="F6" s="55" t="s">
        <v>30</v>
      </c>
      <c r="G6" s="17">
        <f>[1]Лист1!G52</f>
        <v>36.92</v>
      </c>
      <c r="H6" s="17">
        <f>[1]Лист1!D52</f>
        <v>0.04</v>
      </c>
      <c r="I6" s="17">
        <f>[1]Лист1!E52</f>
        <v>0</v>
      </c>
      <c r="J6" s="17">
        <f>[1]Лист1!F52</f>
        <v>9.19</v>
      </c>
    </row>
    <row r="7" spans="1:10" ht="15.75" x14ac:dyDescent="0.25">
      <c r="A7" s="8"/>
      <c r="B7" s="14"/>
      <c r="C7" s="17"/>
      <c r="D7" s="31" t="str">
        <f>[1]Лист1!B53</f>
        <v>Хлеб пшеничный йодированный</v>
      </c>
      <c r="E7" s="16">
        <f>[1]Лист1!C53</f>
        <v>32</v>
      </c>
      <c r="F7" s="55" t="s">
        <v>52</v>
      </c>
      <c r="G7" s="17">
        <f>[1]Лист1!G53</f>
        <v>97.76</v>
      </c>
      <c r="H7" s="17">
        <f>[1]Лист1!D53</f>
        <v>2.4</v>
      </c>
      <c r="I7" s="17">
        <f>[1]Лист1!E53</f>
        <v>0.32</v>
      </c>
      <c r="J7" s="17">
        <f>[1]Лист1!F53</f>
        <v>16.32</v>
      </c>
    </row>
    <row r="8" spans="1:10" ht="15.75" x14ac:dyDescent="0.25">
      <c r="A8" s="8"/>
      <c r="B8" s="14"/>
      <c r="C8" s="17"/>
      <c r="D8" s="31" t="str">
        <f>[1]Лист1!B54</f>
        <v xml:space="preserve">Пюре фруктовое </v>
      </c>
      <c r="E8" s="16" t="str">
        <f>[1]Лист1!C54</f>
        <v>1/125</v>
      </c>
      <c r="F8" s="55" t="s">
        <v>53</v>
      </c>
      <c r="G8" s="17">
        <f>[1]Лист1!G54</f>
        <v>55</v>
      </c>
      <c r="H8" s="17">
        <f>[1]Лист1!D54</f>
        <v>0</v>
      </c>
      <c r="I8" s="17">
        <f>[1]Лист1!E54</f>
        <v>0</v>
      </c>
      <c r="J8" s="17">
        <f>[1]Лист1!F54</f>
        <v>13.75</v>
      </c>
    </row>
    <row r="9" spans="1:10" ht="15.75" x14ac:dyDescent="0.25">
      <c r="A9" s="8"/>
      <c r="B9" s="61"/>
      <c r="C9" s="55">
        <f>[2]Лист1!H203</f>
        <v>0</v>
      </c>
      <c r="D9" s="20" t="s">
        <v>16</v>
      </c>
      <c r="E9" s="22" t="s">
        <v>48</v>
      </c>
      <c r="F9" s="22" t="s">
        <v>25</v>
      </c>
      <c r="G9" s="22">
        <f>[1]Лист1!G55</f>
        <v>473.41</v>
      </c>
      <c r="H9" s="22">
        <f>[1]Лист1!D55</f>
        <v>19.829999999999998</v>
      </c>
      <c r="I9" s="22">
        <f>[1]Лист1!E55</f>
        <v>22.52</v>
      </c>
      <c r="J9" s="22">
        <f>[1]Лист1!F55</f>
        <v>42.85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5.75" x14ac:dyDescent="0.25">
      <c r="A12" s="8"/>
      <c r="B12" s="26"/>
      <c r="C12" s="26"/>
      <c r="D12" s="29" t="s">
        <v>37</v>
      </c>
      <c r="E12" s="45"/>
      <c r="F12" s="45"/>
      <c r="G12" s="27"/>
      <c r="H12" s="27"/>
      <c r="I12" s="27"/>
      <c r="J12" s="53"/>
    </row>
    <row r="13" spans="1:10" ht="15.75" x14ac:dyDescent="0.25">
      <c r="A13" s="8"/>
      <c r="B13" s="26"/>
      <c r="C13" s="26"/>
      <c r="D13" s="69" t="s">
        <v>54</v>
      </c>
      <c r="E13" s="27" t="s">
        <v>38</v>
      </c>
      <c r="F13" s="27" t="s">
        <v>39</v>
      </c>
      <c r="G13" s="27" t="s">
        <v>41</v>
      </c>
      <c r="H13" s="27" t="s">
        <v>43</v>
      </c>
      <c r="I13" s="27" t="s">
        <v>44</v>
      </c>
      <c r="J13" s="53" t="s">
        <v>45</v>
      </c>
    </row>
    <row r="14" spans="1:10" ht="15.75" x14ac:dyDescent="0.25">
      <c r="A14" s="8"/>
      <c r="B14" s="26"/>
      <c r="C14" s="26"/>
      <c r="D14" s="28" t="s">
        <v>35</v>
      </c>
      <c r="E14" s="45" t="s">
        <v>40</v>
      </c>
      <c r="F14" s="45" t="s">
        <v>39</v>
      </c>
      <c r="G14" s="45" t="s">
        <v>42</v>
      </c>
      <c r="H14" s="45" t="s">
        <v>47</v>
      </c>
      <c r="I14" s="45" t="s">
        <v>55</v>
      </c>
      <c r="J14" s="54" t="s">
        <v>46</v>
      </c>
    </row>
    <row r="15" spans="1:10" ht="15.75" x14ac:dyDescent="0.25">
      <c r="A15" s="8"/>
      <c r="B15" s="26"/>
      <c r="C15" s="26"/>
      <c r="D15" s="28"/>
      <c r="E15" s="45"/>
      <c r="F15" s="45"/>
      <c r="G15" s="27"/>
      <c r="H15" s="27"/>
      <c r="I15" s="27"/>
      <c r="J15" s="53"/>
    </row>
    <row r="16" spans="1:10" ht="16.5" thickBot="1" x14ac:dyDescent="0.3">
      <c r="A16" s="23"/>
      <c r="B16" s="62"/>
      <c r="C16" s="26"/>
      <c r="D16" s="29" t="s">
        <v>20</v>
      </c>
      <c r="E16" s="27"/>
      <c r="F16" s="27"/>
      <c r="G16" s="27"/>
      <c r="H16" s="63"/>
      <c r="I16" s="63"/>
      <c r="J16" s="53"/>
    </row>
    <row r="17" spans="1:10" ht="47.25" x14ac:dyDescent="0.25">
      <c r="A17" s="8"/>
      <c r="B17" s="26"/>
      <c r="C17" s="55" t="s">
        <v>49</v>
      </c>
      <c r="D17" s="65" t="str">
        <f>[1]Лист1!B57</f>
        <v>Омлет натуральный с маслом (яйцо, молоко, масло сливочное, соль йод.) 190/10</v>
      </c>
      <c r="E17" s="27">
        <f>[1]Лист1!C57</f>
        <v>200</v>
      </c>
      <c r="F17" s="27" t="s">
        <v>57</v>
      </c>
      <c r="G17" s="27" t="s">
        <v>58</v>
      </c>
      <c r="H17" s="27" t="s">
        <v>61</v>
      </c>
      <c r="I17" s="27" t="s">
        <v>62</v>
      </c>
      <c r="J17" s="53" t="s">
        <v>63</v>
      </c>
    </row>
    <row r="18" spans="1:10" ht="15.75" x14ac:dyDescent="0.25">
      <c r="A18" s="25"/>
      <c r="B18" s="61"/>
      <c r="C18" s="55" t="s">
        <v>50</v>
      </c>
      <c r="D18" s="30" t="str">
        <f>[1]Лист1!B58</f>
        <v>Чай с лимоном (чай, сахар, лимон)</v>
      </c>
      <c r="E18" s="66" t="str">
        <f>[1]Лист1!C58</f>
        <v>200/4</v>
      </c>
      <c r="F18" s="53" t="s">
        <v>30</v>
      </c>
      <c r="G18" s="53" t="s">
        <v>31</v>
      </c>
      <c r="H18" s="27" t="s">
        <v>32</v>
      </c>
      <c r="I18" s="27" t="s">
        <v>28</v>
      </c>
      <c r="J18" s="53" t="s">
        <v>33</v>
      </c>
    </row>
    <row r="19" spans="1:10" ht="15.75" x14ac:dyDescent="0.25">
      <c r="A19" s="25"/>
      <c r="B19" s="61"/>
      <c r="C19" s="50"/>
      <c r="D19" s="30" t="str">
        <f>[1]Лист1!B59</f>
        <v>Хлеб пшеничный йодированный</v>
      </c>
      <c r="E19" s="53">
        <f>[1]Лист1!C59</f>
        <v>32</v>
      </c>
      <c r="F19" s="53" t="s">
        <v>52</v>
      </c>
      <c r="G19" s="53" t="s">
        <v>59</v>
      </c>
      <c r="H19" s="27" t="s">
        <v>64</v>
      </c>
      <c r="I19" s="27" t="s">
        <v>34</v>
      </c>
      <c r="J19" s="53" t="s">
        <v>65</v>
      </c>
    </row>
    <row r="20" spans="1:10" ht="15.75" x14ac:dyDescent="0.25">
      <c r="A20" s="25"/>
      <c r="B20" s="61"/>
      <c r="C20" s="50"/>
      <c r="D20" s="30" t="str">
        <f>[1]Лист1!B60</f>
        <v xml:space="preserve">Пюре фруктовое </v>
      </c>
      <c r="E20" s="53" t="str">
        <f>[1]Лист1!C60</f>
        <v>1/125</v>
      </c>
      <c r="F20" s="53" t="s">
        <v>53</v>
      </c>
      <c r="G20" s="53" t="s">
        <v>36</v>
      </c>
      <c r="H20" s="27" t="s">
        <v>28</v>
      </c>
      <c r="I20" s="27" t="s">
        <v>28</v>
      </c>
      <c r="J20" s="53" t="s">
        <v>66</v>
      </c>
    </row>
    <row r="21" spans="1:10" ht="16.5" thickBot="1" x14ac:dyDescent="0.3">
      <c r="A21" s="25"/>
      <c r="B21" s="62"/>
      <c r="C21" s="50">
        <f>[2]Лист1!H203</f>
        <v>0</v>
      </c>
      <c r="D21" s="28" t="s">
        <v>16</v>
      </c>
      <c r="E21" s="54" t="s">
        <v>56</v>
      </c>
      <c r="F21" s="54" t="s">
        <v>18</v>
      </c>
      <c r="G21" s="54" t="s">
        <v>60</v>
      </c>
      <c r="H21" s="45" t="s">
        <v>67</v>
      </c>
      <c r="I21" s="45" t="s">
        <v>68</v>
      </c>
      <c r="J21" s="54" t="s">
        <v>69</v>
      </c>
    </row>
    <row r="22" spans="1:10" ht="15.75" x14ac:dyDescent="0.25">
      <c r="A22" s="25"/>
      <c r="B22" s="61"/>
      <c r="C22" s="26"/>
      <c r="D22" s="28" t="s">
        <v>17</v>
      </c>
      <c r="E22" s="53"/>
      <c r="F22" s="54" t="s">
        <v>18</v>
      </c>
      <c r="G22" s="54"/>
      <c r="H22" s="45"/>
      <c r="I22" s="45"/>
      <c r="J22" s="54"/>
    </row>
    <row r="23" spans="1:10" ht="15.75" x14ac:dyDescent="0.25">
      <c r="A23" s="25"/>
      <c r="B23" s="61"/>
      <c r="C23" s="26"/>
      <c r="D23" s="28"/>
      <c r="E23" s="53"/>
      <c r="F23" s="54"/>
      <c r="G23" s="54"/>
      <c r="H23" s="45"/>
      <c r="I23" s="45"/>
      <c r="J23" s="54"/>
    </row>
    <row r="24" spans="1:10" ht="15.75" x14ac:dyDescent="0.25">
      <c r="A24" s="25"/>
      <c r="B24" s="61"/>
      <c r="C24" s="26"/>
      <c r="D24" s="29" t="s">
        <v>23</v>
      </c>
      <c r="E24" s="53"/>
      <c r="F24" s="54"/>
      <c r="G24" s="54"/>
      <c r="H24" s="45"/>
      <c r="I24" s="45"/>
      <c r="J24" s="54"/>
    </row>
    <row r="25" spans="1:10" ht="47.25" x14ac:dyDescent="0.25">
      <c r="A25" s="25"/>
      <c r="B25" s="61"/>
      <c r="C25" s="26">
        <v>107</v>
      </c>
      <c r="D25" s="68" t="s">
        <v>70</v>
      </c>
      <c r="E25" s="53" t="s">
        <v>71</v>
      </c>
      <c r="F25" s="53" t="s">
        <v>72</v>
      </c>
      <c r="G25" s="53" t="s">
        <v>73</v>
      </c>
      <c r="H25" s="27" t="s">
        <v>74</v>
      </c>
      <c r="I25" s="27" t="s">
        <v>75</v>
      </c>
      <c r="J25" s="53" t="s">
        <v>76</v>
      </c>
    </row>
    <row r="26" spans="1:10" ht="15.75" x14ac:dyDescent="0.25">
      <c r="A26" s="25"/>
      <c r="B26" s="61"/>
      <c r="C26" s="26">
        <v>603</v>
      </c>
      <c r="D26" s="68" t="s">
        <v>77</v>
      </c>
      <c r="E26" s="53" t="s">
        <v>78</v>
      </c>
      <c r="F26" s="53" t="s">
        <v>79</v>
      </c>
      <c r="G26" s="53" t="s">
        <v>80</v>
      </c>
      <c r="H26" s="27" t="s">
        <v>28</v>
      </c>
      <c r="I26" s="27" t="s">
        <v>28</v>
      </c>
      <c r="J26" s="53" t="s">
        <v>81</v>
      </c>
    </row>
    <row r="27" spans="1:10" ht="15.75" x14ac:dyDescent="0.25">
      <c r="A27" s="25"/>
      <c r="B27" s="61"/>
      <c r="C27" s="26"/>
      <c r="D27" s="68" t="s">
        <v>82</v>
      </c>
      <c r="E27" s="53" t="s">
        <v>83</v>
      </c>
      <c r="F27" s="53" t="s">
        <v>53</v>
      </c>
      <c r="G27" s="53" t="s">
        <v>36</v>
      </c>
      <c r="H27" s="27" t="s">
        <v>28</v>
      </c>
      <c r="I27" s="27" t="s">
        <v>28</v>
      </c>
      <c r="J27" s="53" t="s">
        <v>66</v>
      </c>
    </row>
    <row r="28" spans="1:10" ht="15.75" x14ac:dyDescent="0.25">
      <c r="A28" s="25"/>
      <c r="B28" s="61"/>
      <c r="C28" s="26"/>
      <c r="D28" s="28" t="s">
        <v>35</v>
      </c>
      <c r="E28" s="54" t="s">
        <v>109</v>
      </c>
      <c r="F28" s="54" t="s">
        <v>36</v>
      </c>
      <c r="G28" s="54"/>
      <c r="H28" s="45"/>
      <c r="I28" s="45"/>
      <c r="J28" s="54"/>
    </row>
    <row r="29" spans="1:10" ht="15.75" x14ac:dyDescent="0.25">
      <c r="A29" s="25"/>
      <c r="B29" s="61"/>
      <c r="C29" s="26"/>
      <c r="D29" s="29" t="s">
        <v>21</v>
      </c>
      <c r="E29" s="53"/>
      <c r="F29" s="53"/>
      <c r="G29" s="53"/>
      <c r="H29" s="27"/>
      <c r="I29" s="27"/>
      <c r="J29" s="53"/>
    </row>
    <row r="30" spans="1:10" ht="15.75" x14ac:dyDescent="0.25">
      <c r="A30" s="25"/>
      <c r="B30" s="61"/>
      <c r="C30" s="26">
        <f>[1]Лист1!H63</f>
        <v>982</v>
      </c>
      <c r="D30" s="30" t="str">
        <f>[1]Лист1!B63</f>
        <v>Закуска порционная (огурцы свежие)</v>
      </c>
      <c r="E30" s="53">
        <f>[1]Лист1!C63</f>
        <v>60</v>
      </c>
      <c r="F30" s="53" t="s">
        <v>85</v>
      </c>
      <c r="G30" s="53">
        <f>[1]Лист1!G63</f>
        <v>8.4600000000000009</v>
      </c>
      <c r="H30" s="27">
        <f>[1]Лист1!D63</f>
        <v>0.48</v>
      </c>
      <c r="I30" s="27">
        <f>[1]Лист1!E63</f>
        <v>0.06</v>
      </c>
      <c r="J30" s="53">
        <f>[1]Лист1!F63</f>
        <v>1.5</v>
      </c>
    </row>
    <row r="31" spans="1:10" ht="78.75" x14ac:dyDescent="0.25">
      <c r="A31" s="25"/>
      <c r="B31" s="35"/>
      <c r="C31" s="26" t="str">
        <f>[1]Лист1!H64</f>
        <v>127/998</v>
      </c>
      <c r="D31" s="30" t="str">
        <f>[1]Лист1!B64</f>
        <v>Суп из овощей с фаршем и гренками (фарш гов., капуста,  картофель, морковь, лук репч., сметана, горошек зел.,  масло сливочн.,  соль йодир., масло растит,  гренки)</v>
      </c>
      <c r="E31" s="53" t="str">
        <f>[1]Лист1!C64</f>
        <v>10/200/15</v>
      </c>
      <c r="F31" s="53" t="s">
        <v>86</v>
      </c>
      <c r="G31" s="53">
        <f>[1]Лист1!G64</f>
        <v>170.19</v>
      </c>
      <c r="H31" s="27">
        <f>[1]Лист1!D64</f>
        <v>6.89</v>
      </c>
      <c r="I31" s="27">
        <f>[1]Лист1!E64</f>
        <v>6.43</v>
      </c>
      <c r="J31" s="53">
        <f>[1]Лист1!F64</f>
        <v>13.7</v>
      </c>
    </row>
    <row r="32" spans="1:10" ht="63" x14ac:dyDescent="0.25">
      <c r="A32" s="25"/>
      <c r="B32" s="26"/>
      <c r="C32" s="26">
        <f>[1]Лист1!H65</f>
        <v>651</v>
      </c>
      <c r="D32" s="15" t="str">
        <f>[1]Лист1!B65</f>
        <v>Фрикадельки рыбные с соусом белым (филе горбуши, яйцо куриное, хлеб-батон, лук репчатый, соль йодир.,  соус белый) 90/30</v>
      </c>
      <c r="E32" s="53">
        <f>[1]Лист1!C65</f>
        <v>120</v>
      </c>
      <c r="F32" s="53" t="s">
        <v>87</v>
      </c>
      <c r="G32" s="53">
        <f>[1]Лист1!G65</f>
        <v>167.1</v>
      </c>
      <c r="H32" s="27">
        <f>[1]Лист1!D65</f>
        <v>12.59</v>
      </c>
      <c r="I32" s="27">
        <f>[1]Лист1!E65</f>
        <v>5.74</v>
      </c>
      <c r="J32" s="53">
        <f>[1]Лист1!F65</f>
        <v>7.77</v>
      </c>
    </row>
    <row r="33" spans="1:10" ht="31.5" x14ac:dyDescent="0.25">
      <c r="A33" s="25"/>
      <c r="B33" s="26"/>
      <c r="C33" s="26">
        <f>[1]Лист1!H66</f>
        <v>371</v>
      </c>
      <c r="D33" s="67" t="str">
        <f>[1]Лист1!B66</f>
        <v>Пюре картофельное (картофель, молоко, масло слив, соль йод,)</v>
      </c>
      <c r="E33" s="27">
        <f>[1]Лист1!C66</f>
        <v>180</v>
      </c>
      <c r="F33" s="27" t="s">
        <v>88</v>
      </c>
      <c r="G33" s="27">
        <f>[1]Лист1!G66</f>
        <v>179.59</v>
      </c>
      <c r="H33" s="27">
        <f>[1]Лист1!D66</f>
        <v>3.71</v>
      </c>
      <c r="I33" s="27">
        <f>[1]Лист1!E66</f>
        <v>5.36</v>
      </c>
      <c r="J33" s="27">
        <f>[1]Лист1!F66</f>
        <v>24.12</v>
      </c>
    </row>
    <row r="34" spans="1:10" ht="47.25" x14ac:dyDescent="0.25">
      <c r="A34" s="25"/>
      <c r="B34" s="61"/>
      <c r="C34" s="61">
        <f>[1]Лист1!H67</f>
        <v>904</v>
      </c>
      <c r="D34" s="31" t="str">
        <f>[1]Лист1!B67</f>
        <v>Напиток из облепихи протертой с сахаром (облепиха протертая с сахаром, вода)</v>
      </c>
      <c r="E34" s="53">
        <f>[1]Лист1!C67</f>
        <v>200</v>
      </c>
      <c r="F34" s="53" t="s">
        <v>89</v>
      </c>
      <c r="G34" s="53">
        <f>[1]Лист1!G67</f>
        <v>85.67</v>
      </c>
      <c r="H34" s="53">
        <f>[1]Лист1!D67</f>
        <v>0.25</v>
      </c>
      <c r="I34" s="53">
        <f>[1]Лист1!E67</f>
        <v>1.1100000000000001</v>
      </c>
      <c r="J34" s="53">
        <f>[1]Лист1!F67</f>
        <v>18.670000000000002</v>
      </c>
    </row>
    <row r="35" spans="1:10" ht="15.75" x14ac:dyDescent="0.25">
      <c r="A35" s="25"/>
      <c r="B35" s="61"/>
      <c r="C35" s="26"/>
      <c r="D35" s="31" t="str">
        <f>[1]Лист1!B68</f>
        <v>Хлеб пшеничный йодированный</v>
      </c>
      <c r="E35" s="53">
        <f>[1]Лист1!C68</f>
        <v>29</v>
      </c>
      <c r="F35" s="53" t="s">
        <v>90</v>
      </c>
      <c r="G35" s="53">
        <f>[1]Лист1!G68</f>
        <v>77.47</v>
      </c>
      <c r="H35" s="27">
        <f>[1]Лист1!D68</f>
        <v>2.1800000000000002</v>
      </c>
      <c r="I35" s="27">
        <f>[1]Лист1!E68</f>
        <v>0.28999999999999998</v>
      </c>
      <c r="J35" s="53">
        <f>[1]Лист1!F68</f>
        <v>14.79</v>
      </c>
    </row>
    <row r="36" spans="1:10" ht="15.75" x14ac:dyDescent="0.25">
      <c r="A36" s="25"/>
      <c r="B36" s="61"/>
      <c r="C36" s="26"/>
      <c r="D36" s="31" t="str">
        <f>[1]Лист1!B69</f>
        <v>Хлеб ржаной</v>
      </c>
      <c r="E36" s="53">
        <f>[1]Лист1!C69</f>
        <v>30</v>
      </c>
      <c r="F36" s="53" t="s">
        <v>91</v>
      </c>
      <c r="G36" s="53">
        <f>[1]Лист1!G69</f>
        <v>58.68</v>
      </c>
      <c r="H36" s="27">
        <f>[1]Лист1!D69</f>
        <v>1.98</v>
      </c>
      <c r="I36" s="27">
        <f>[1]Лист1!E69</f>
        <v>0.36</v>
      </c>
      <c r="J36" s="53">
        <f>[1]Лист1!F69</f>
        <v>11.88</v>
      </c>
    </row>
    <row r="37" spans="1:10" ht="15.75" x14ac:dyDescent="0.25">
      <c r="A37" s="25"/>
      <c r="B37" s="35"/>
      <c r="C37" s="26">
        <f>[1]Лист1!H33</f>
        <v>0</v>
      </c>
      <c r="D37" s="32" t="s">
        <v>16</v>
      </c>
      <c r="E37" s="54" t="s">
        <v>84</v>
      </c>
      <c r="F37" s="54" t="s">
        <v>24</v>
      </c>
      <c r="G37" s="54">
        <f>[1]Лист1!G70</f>
        <v>747.16</v>
      </c>
      <c r="H37" s="45">
        <f>[1]Лист1!D70</f>
        <v>28.080000000000002</v>
      </c>
      <c r="I37" s="45">
        <f>[1]Лист1!E70</f>
        <v>19.349999999999998</v>
      </c>
      <c r="J37" s="54">
        <f>[1]Лист1!F70</f>
        <v>92.43</v>
      </c>
    </row>
    <row r="38" spans="1:10" ht="16.5" thickBot="1" x14ac:dyDescent="0.3">
      <c r="A38" s="25"/>
      <c r="B38" s="26"/>
      <c r="C38" s="26"/>
      <c r="D38" s="33" t="s">
        <v>17</v>
      </c>
      <c r="E38" s="53"/>
      <c r="F38" s="54" t="s">
        <v>24</v>
      </c>
      <c r="G38" s="53"/>
      <c r="H38" s="27"/>
      <c r="I38" s="27"/>
      <c r="J38" s="53"/>
    </row>
    <row r="39" spans="1:10" ht="16.5" thickBot="1" x14ac:dyDescent="0.3">
      <c r="A39" s="25"/>
      <c r="B39" s="62"/>
      <c r="C39" s="26"/>
      <c r="D39" s="29" t="s">
        <v>22</v>
      </c>
      <c r="E39" s="53"/>
      <c r="F39" s="53"/>
      <c r="G39" s="53"/>
      <c r="H39" s="27"/>
      <c r="I39" s="27"/>
      <c r="J39" s="53"/>
    </row>
    <row r="40" spans="1:10" ht="15.75" x14ac:dyDescent="0.25">
      <c r="A40" s="8" t="s">
        <v>11</v>
      </c>
      <c r="B40" s="61"/>
      <c r="C40" s="15">
        <f t="shared" ref="C40:C44" si="0">C30</f>
        <v>982</v>
      </c>
      <c r="D40" s="30" t="str">
        <f>$D$30</f>
        <v>Закуска порционная (огурцы свежие)</v>
      </c>
      <c r="E40" s="51">
        <f>[1]Лист1!C72</f>
        <v>100</v>
      </c>
      <c r="F40" s="60" t="s">
        <v>92</v>
      </c>
      <c r="G40" s="52">
        <f>[1]Лист1!G72</f>
        <v>14.1</v>
      </c>
      <c r="H40" s="19">
        <f>[1]Лист1!D72</f>
        <v>0.8</v>
      </c>
      <c r="I40" s="19">
        <f>[1]Лист1!E72</f>
        <v>0.1</v>
      </c>
      <c r="J40" s="19">
        <f>[1]Лист1!F72</f>
        <v>2.5</v>
      </c>
    </row>
    <row r="41" spans="1:10" ht="78.75" x14ac:dyDescent="0.25">
      <c r="A41" s="8"/>
      <c r="B41" s="14"/>
      <c r="C41" s="15" t="str">
        <f t="shared" si="0"/>
        <v>127/998</v>
      </c>
      <c r="D41" s="30" t="str">
        <f>[1]Лист1!B73</f>
        <v>Суп из овощей с фаршем и гренками (фарш гов., капуста,  картофель, морковь, лук репч., сметана, горошек зел.,  масло сливочн., соль йодир., масло растит,  гренки)</v>
      </c>
      <c r="E41" s="16" t="str">
        <f>[1]Лист1!C73</f>
        <v>10/250/15</v>
      </c>
      <c r="F41" s="53" t="s">
        <v>93</v>
      </c>
      <c r="G41" s="17">
        <f>[1]Лист1!G73</f>
        <v>220.35</v>
      </c>
      <c r="H41" s="17">
        <f>[1]Лист1!D73</f>
        <v>8.42</v>
      </c>
      <c r="I41" s="17">
        <f>[1]Лист1!E73</f>
        <v>7.85</v>
      </c>
      <c r="J41" s="17">
        <f>[1]Лист1!F73</f>
        <v>16.739999999999998</v>
      </c>
    </row>
    <row r="42" spans="1:10" ht="63" x14ac:dyDescent="0.25">
      <c r="A42" s="8"/>
      <c r="B42" s="14"/>
      <c r="C42" s="34">
        <f t="shared" si="0"/>
        <v>651</v>
      </c>
      <c r="D42" s="15" t="str">
        <f>[1]Лист1!B74</f>
        <v>Фрикадельки рыбные с соусом белым (филе горбуши, яйцо куриное, хлеб-батон, лук репчатый, соль йодир.,  соус белый) 90/30</v>
      </c>
      <c r="E42" s="16">
        <f>[1]Лист1!C74</f>
        <v>120</v>
      </c>
      <c r="F42" s="53" t="s">
        <v>87</v>
      </c>
      <c r="G42" s="17">
        <f>[1]Лист1!G74</f>
        <v>167.1</v>
      </c>
      <c r="H42" s="17">
        <f>[1]Лист1!D74</f>
        <v>12.59</v>
      </c>
      <c r="I42" s="17">
        <f>[1]Лист1!E74</f>
        <v>5.74</v>
      </c>
      <c r="J42" s="17">
        <f>[1]Лист1!F74</f>
        <v>7.77</v>
      </c>
    </row>
    <row r="43" spans="1:10" ht="31.5" x14ac:dyDescent="0.25">
      <c r="A43" s="8"/>
      <c r="B43" s="14"/>
      <c r="C43" s="15">
        <f t="shared" si="0"/>
        <v>371</v>
      </c>
      <c r="D43" s="31" t="str">
        <f>[1]Лист1!B75</f>
        <v>Пюре картофельное (картофель, молоко, масло слив, соль йод,)</v>
      </c>
      <c r="E43" s="18">
        <f>[1]Лист1!C75</f>
        <v>180</v>
      </c>
      <c r="F43" s="53" t="s">
        <v>88</v>
      </c>
      <c r="G43" s="17">
        <f>[1]Лист1!G75</f>
        <v>179.59</v>
      </c>
      <c r="H43" s="17">
        <f>[1]Лист1!D75</f>
        <v>3.71</v>
      </c>
      <c r="I43" s="17">
        <f>[1]Лист1!E75</f>
        <v>5.36</v>
      </c>
      <c r="J43" s="17">
        <f>[1]Лист1!F75</f>
        <v>24.12</v>
      </c>
    </row>
    <row r="44" spans="1:10" ht="47.25" x14ac:dyDescent="0.25">
      <c r="A44" s="8"/>
      <c r="B44" s="14"/>
      <c r="C44" s="15">
        <f t="shared" si="0"/>
        <v>904</v>
      </c>
      <c r="D44" s="31" t="str">
        <f>[1]Лист1!B76</f>
        <v>Напиток из облепихи протертой с сахаром (облепиха протертая с сахаром, вода)</v>
      </c>
      <c r="E44" s="18">
        <f>[1]Лист1!C76</f>
        <v>200</v>
      </c>
      <c r="F44" s="53" t="s">
        <v>89</v>
      </c>
      <c r="G44" s="17">
        <f>[1]Лист1!G76</f>
        <v>85.67</v>
      </c>
      <c r="H44" s="17">
        <f>[1]Лист1!D76</f>
        <v>0.25</v>
      </c>
      <c r="I44" s="17">
        <f>[1]Лист1!E76</f>
        <v>1.1100000000000001</v>
      </c>
      <c r="J44" s="17">
        <f>[1]Лист1!F76</f>
        <v>18.670000000000002</v>
      </c>
    </row>
    <row r="45" spans="1:10" ht="15.75" x14ac:dyDescent="0.25">
      <c r="A45" s="8"/>
      <c r="B45" s="14"/>
      <c r="C45" s="15"/>
      <c r="D45" s="31" t="str">
        <f>[1]Лист1!B77</f>
        <v>Хлеб пшеничный йодированный</v>
      </c>
      <c r="E45" s="18">
        <f>[1]Лист1!C77</f>
        <v>25</v>
      </c>
      <c r="F45" s="53" t="s">
        <v>94</v>
      </c>
      <c r="G45" s="17">
        <f>[1]Лист1!G77</f>
        <v>70.75</v>
      </c>
      <c r="H45" s="17">
        <f>[1]Лист1!D77</f>
        <v>1.8</v>
      </c>
      <c r="I45" s="17">
        <f>[1]Лист1!E77</f>
        <v>0.24</v>
      </c>
      <c r="J45" s="17">
        <f>[1]Лист1!F77</f>
        <v>12.24</v>
      </c>
    </row>
    <row r="46" spans="1:10" ht="15.75" x14ac:dyDescent="0.25">
      <c r="A46" s="8"/>
      <c r="B46" s="14"/>
      <c r="C46" s="15"/>
      <c r="D46" s="31" t="str">
        <f>[1]Лист1!B78</f>
        <v>Хлеб ржаной</v>
      </c>
      <c r="E46" s="18">
        <f>[1]Лист1!C78</f>
        <v>23</v>
      </c>
      <c r="F46" s="53" t="s">
        <v>95</v>
      </c>
      <c r="G46" s="17">
        <f>[1]Лист1!G78</f>
        <v>44.99</v>
      </c>
      <c r="H46" s="17">
        <f>[1]Лист1!D78</f>
        <v>1.52</v>
      </c>
      <c r="I46" s="17">
        <f>[1]Лист1!E78</f>
        <v>0.28000000000000003</v>
      </c>
      <c r="J46" s="17">
        <f>[1]Лист1!F78</f>
        <v>9.11</v>
      </c>
    </row>
    <row r="47" spans="1:10" ht="15.75" x14ac:dyDescent="0.25">
      <c r="A47" s="8"/>
      <c r="B47" s="35"/>
      <c r="C47" s="35">
        <f>[3]Лист1!H240</f>
        <v>0</v>
      </c>
      <c r="D47" s="32" t="s">
        <v>16</v>
      </c>
      <c r="E47" s="36" t="s">
        <v>96</v>
      </c>
      <c r="F47" s="36" t="s">
        <v>27</v>
      </c>
      <c r="G47" s="36">
        <f>[1]Лист1!G79</f>
        <v>782.55</v>
      </c>
      <c r="H47" s="36">
        <f>[1]Лист1!D79</f>
        <v>29.090000000000003</v>
      </c>
      <c r="I47" s="36">
        <f>[1]Лист1!E79</f>
        <v>20.68</v>
      </c>
      <c r="J47" s="37">
        <f>[1]Лист1!F79</f>
        <v>91.149999999999991</v>
      </c>
    </row>
    <row r="48" spans="1:10" ht="16.5" thickBot="1" x14ac:dyDescent="0.3">
      <c r="A48" s="23"/>
      <c r="B48" s="24"/>
      <c r="C48" s="24"/>
      <c r="D48" s="33" t="s">
        <v>17</v>
      </c>
      <c r="E48" s="38"/>
      <c r="F48" s="39">
        <v>120</v>
      </c>
      <c r="G48" s="40"/>
      <c r="H48" s="40"/>
      <c r="I48" s="40"/>
      <c r="J48" s="41"/>
    </row>
    <row r="49" spans="1:10" ht="15.75" x14ac:dyDescent="0.25">
      <c r="A49" s="6"/>
      <c r="B49" s="6"/>
      <c r="C49" s="6"/>
      <c r="D49" s="7" t="s">
        <v>23</v>
      </c>
      <c r="E49" s="6"/>
      <c r="F49" s="58"/>
      <c r="G49" s="6"/>
      <c r="H49" s="6"/>
      <c r="I49" s="6"/>
      <c r="J49" s="6"/>
    </row>
    <row r="50" spans="1:10" ht="47.25" x14ac:dyDescent="0.25">
      <c r="A50" s="8" t="s">
        <v>10</v>
      </c>
      <c r="B50" s="9"/>
      <c r="C50" s="10">
        <v>107</v>
      </c>
      <c r="D50" s="11" t="s">
        <v>70</v>
      </c>
      <c r="E50" s="12" t="s">
        <v>97</v>
      </c>
      <c r="F50" s="59" t="s">
        <v>98</v>
      </c>
      <c r="G50" s="13" t="s">
        <v>99</v>
      </c>
      <c r="H50" s="13" t="s">
        <v>101</v>
      </c>
      <c r="I50" s="13" t="s">
        <v>102</v>
      </c>
      <c r="J50" s="13" t="s">
        <v>103</v>
      </c>
    </row>
    <row r="51" spans="1:10" ht="15.75" x14ac:dyDescent="0.25">
      <c r="A51" s="8"/>
      <c r="B51" s="9"/>
      <c r="C51" s="10">
        <v>663</v>
      </c>
      <c r="D51" s="11" t="s">
        <v>77</v>
      </c>
      <c r="E51" s="12" t="s">
        <v>40</v>
      </c>
      <c r="F51" s="59" t="s">
        <v>29</v>
      </c>
      <c r="G51" s="13" t="s">
        <v>100</v>
      </c>
      <c r="H51" s="13" t="s">
        <v>28</v>
      </c>
      <c r="I51" s="13" t="s">
        <v>28</v>
      </c>
      <c r="J51" s="13" t="s">
        <v>104</v>
      </c>
    </row>
    <row r="52" spans="1:10" ht="15.75" x14ac:dyDescent="0.25">
      <c r="A52" s="8"/>
      <c r="B52" s="9"/>
      <c r="C52" s="10"/>
      <c r="D52" s="11" t="s">
        <v>82</v>
      </c>
      <c r="E52" s="12" t="s">
        <v>83</v>
      </c>
      <c r="F52" s="59" t="s">
        <v>53</v>
      </c>
      <c r="G52" s="13" t="s">
        <v>36</v>
      </c>
      <c r="H52" s="13" t="s">
        <v>28</v>
      </c>
      <c r="I52" s="13" t="s">
        <v>28</v>
      </c>
      <c r="J52" s="13" t="s">
        <v>66</v>
      </c>
    </row>
    <row r="53" spans="1:10" ht="15.75" x14ac:dyDescent="0.25">
      <c r="A53" s="8"/>
      <c r="B53" s="14"/>
      <c r="C53" s="15"/>
      <c r="D53" s="42" t="s">
        <v>16</v>
      </c>
      <c r="E53" s="43" t="s">
        <v>105</v>
      </c>
      <c r="F53" s="64" t="s">
        <v>26</v>
      </c>
      <c r="G53" s="44" t="s">
        <v>106</v>
      </c>
      <c r="H53" s="44" t="s">
        <v>107</v>
      </c>
      <c r="I53" s="44" t="s">
        <v>102</v>
      </c>
      <c r="J53" s="44" t="s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2023-11-17T07:29:30Z</dcterms:modified>
</cp:coreProperties>
</file>