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740B47FE-561E-417A-A97D-D7977F43E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49" i="1"/>
  <c r="D49" i="1"/>
  <c r="H45" i="1"/>
  <c r="I45" i="1"/>
  <c r="J45" i="1"/>
  <c r="G39" i="1"/>
  <c r="G40" i="1"/>
  <c r="G41" i="1"/>
  <c r="G42" i="1"/>
  <c r="G43" i="1"/>
  <c r="G44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C39" i="1"/>
  <c r="C40" i="1"/>
  <c r="C41" i="1"/>
  <c r="D39" i="1"/>
  <c r="E39" i="1"/>
  <c r="D40" i="1"/>
  <c r="E40" i="1"/>
  <c r="D41" i="1"/>
  <c r="E41" i="1"/>
  <c r="D42" i="1"/>
  <c r="E42" i="1"/>
  <c r="D43" i="1"/>
  <c r="E43" i="1"/>
  <c r="D44" i="1"/>
  <c r="E44" i="1"/>
  <c r="C30" i="1"/>
  <c r="C31" i="1"/>
  <c r="C32" i="1"/>
  <c r="G30" i="1"/>
  <c r="G31" i="1"/>
  <c r="G32" i="1"/>
  <c r="G33" i="1"/>
  <c r="G34" i="1"/>
  <c r="G35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D30" i="1"/>
  <c r="E30" i="1"/>
  <c r="D31" i="1"/>
  <c r="E31" i="1"/>
  <c r="D32" i="1"/>
  <c r="E32" i="1"/>
  <c r="D33" i="1"/>
  <c r="E33" i="1"/>
  <c r="D34" i="1"/>
  <c r="E34" i="1"/>
  <c r="D35" i="1"/>
  <c r="E35" i="1"/>
  <c r="H21" i="1"/>
  <c r="I21" i="1"/>
  <c r="J21" i="1"/>
  <c r="G17" i="1"/>
  <c r="G18" i="1"/>
  <c r="G19" i="1"/>
  <c r="G20" i="1"/>
  <c r="H17" i="1"/>
  <c r="I17" i="1"/>
  <c r="J17" i="1"/>
  <c r="H18" i="1"/>
  <c r="I18" i="1"/>
  <c r="J18" i="1"/>
  <c r="H19" i="1"/>
  <c r="I19" i="1"/>
  <c r="J19" i="1"/>
  <c r="H20" i="1"/>
  <c r="I20" i="1"/>
  <c r="J20" i="1"/>
  <c r="D17" i="1"/>
  <c r="E17" i="1"/>
  <c r="D18" i="1"/>
  <c r="E18" i="1"/>
  <c r="D19" i="1"/>
  <c r="E19" i="1"/>
  <c r="D20" i="1"/>
  <c r="E20" i="1"/>
  <c r="C5" i="1"/>
  <c r="C17" i="1" s="1"/>
  <c r="C6" i="1"/>
  <c r="C18" i="1" s="1"/>
  <c r="H9" i="1"/>
  <c r="I9" i="1"/>
  <c r="J9" i="1"/>
  <c r="G5" i="1"/>
  <c r="G6" i="1"/>
  <c r="G7" i="1"/>
  <c r="G8" i="1"/>
  <c r="H5" i="1"/>
  <c r="I5" i="1"/>
  <c r="J5" i="1"/>
  <c r="H6" i="1"/>
  <c r="I6" i="1"/>
  <c r="J6" i="1"/>
  <c r="H7" i="1"/>
  <c r="I7" i="1"/>
  <c r="J7" i="1"/>
  <c r="H8" i="1"/>
  <c r="I8" i="1"/>
  <c r="J8" i="1"/>
  <c r="D5" i="1"/>
  <c r="E5" i="1"/>
  <c r="D6" i="1"/>
  <c r="E6" i="1"/>
  <c r="D7" i="1"/>
  <c r="E7" i="1"/>
  <c r="D8" i="1"/>
  <c r="E8" i="1"/>
  <c r="C36" i="1"/>
  <c r="C21" i="1"/>
  <c r="C9" i="1"/>
  <c r="C45" i="1"/>
</calcChain>
</file>

<file path=xl/sharedStrings.xml><?xml version="1.0" encoding="utf-8"?>
<sst xmlns="http://schemas.openxmlformats.org/spreadsheetml/2006/main" count="121" uniqueCount="93">
  <si>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</si>
  <si>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</si>
  <si>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</si>
  <si>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</si>
  <si>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</si>
  <si>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</si>
  <si>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</si>
  <si>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</si>
  <si>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</si>
  <si>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</si>
  <si>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</si>
  <si>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</si>
  <si>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</si>
  <si>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</si>
  <si>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</si>
  <si>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</si>
  <si>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</si>
  <si>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</si>
  <si>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</si>
  <si>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</si>
  <si>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</si>
  <si>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</si>
  <si>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</si>
  <si>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</si>
  <si>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</si>
  <si>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</si>
  <si>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</si>
  <si>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</si>
  <si>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0</t>
  </si>
  <si>
    <t>0,04</t>
  </si>
  <si>
    <t>итого</t>
  </si>
  <si>
    <t>55,00</t>
  </si>
  <si>
    <t>Второй завтрак</t>
  </si>
  <si>
    <t>1/200</t>
  </si>
  <si>
    <t>19,00</t>
  </si>
  <si>
    <t>100,40</t>
  </si>
  <si>
    <t>1,40</t>
  </si>
  <si>
    <t>0,40</t>
  </si>
  <si>
    <t>22,80</t>
  </si>
  <si>
    <t>2,36</t>
  </si>
  <si>
    <t>22,90</t>
  </si>
  <si>
    <t>Сок фруктовый в п/у</t>
  </si>
  <si>
    <t>70</t>
  </si>
  <si>
    <t>1,84</t>
  </si>
  <si>
    <t>80</t>
  </si>
  <si>
    <t>568,17</t>
  </si>
  <si>
    <t>537</t>
  </si>
  <si>
    <t>Мармелад желейный в инд упаковке</t>
  </si>
  <si>
    <t>1/30</t>
  </si>
  <si>
    <t>30</t>
  </si>
  <si>
    <t>127,20</t>
  </si>
  <si>
    <t>127,2</t>
  </si>
  <si>
    <t>31,76</t>
  </si>
  <si>
    <t>62,93</t>
  </si>
  <si>
    <t>5,75</t>
  </si>
  <si>
    <t>13,96</t>
  </si>
  <si>
    <t>68,45</t>
  </si>
  <si>
    <t>550</t>
  </si>
  <si>
    <t>595,71</t>
  </si>
  <si>
    <t>Самса "Детская" (мука, сахар, масло раст, дрожжи, яйцо, соль, мясо говядина, лук репч)</t>
  </si>
  <si>
    <t>36,00</t>
  </si>
  <si>
    <t>270</t>
  </si>
  <si>
    <t>258,56</t>
  </si>
  <si>
    <t>358,96</t>
  </si>
  <si>
    <t>9,25</t>
  </si>
  <si>
    <t>17,13</t>
  </si>
  <si>
    <t>16,86</t>
  </si>
  <si>
    <t>10,65</t>
  </si>
  <si>
    <t>17,53</t>
  </si>
  <si>
    <t>39,66</t>
  </si>
  <si>
    <t>836</t>
  </si>
  <si>
    <t>6,21</t>
  </si>
  <si>
    <t>66,84</t>
  </si>
  <si>
    <t>5,96</t>
  </si>
  <si>
    <t>1,92</t>
  </si>
  <si>
    <t>1,17</t>
  </si>
  <si>
    <t>852</t>
  </si>
  <si>
    <t>7,80</t>
  </si>
  <si>
    <t>79,49</t>
  </si>
  <si>
    <t>2,21</t>
  </si>
  <si>
    <t>1,64</t>
  </si>
  <si>
    <t>948</t>
  </si>
  <si>
    <t>975,69</t>
  </si>
  <si>
    <t>41,00</t>
  </si>
  <si>
    <t>280</t>
  </si>
  <si>
    <t>295,50</t>
  </si>
  <si>
    <t>395,9</t>
  </si>
  <si>
    <t>10,57</t>
  </si>
  <si>
    <t>19,57</t>
  </si>
  <si>
    <t>19,26</t>
  </si>
  <si>
    <t>11,97</t>
  </si>
  <si>
    <t>19,97</t>
  </si>
  <si>
    <t>42,06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</si>
</sst>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88">
          <cell r="B88" t="str">
            <v>Пудинг из творога с соусом шоколадным на молоке (творог, сметана, сахар-песок, ванилин, крупа манная, изюм, яйцо, масло раст., сухари паниров., соус шоколадный на молоке) 155/25</v>
          </cell>
          <cell r="C88">
            <v>180</v>
          </cell>
          <cell r="D88">
            <v>23.12</v>
          </cell>
          <cell r="E88">
            <v>16.190000000000001</v>
          </cell>
          <cell r="F88">
            <v>40.69</v>
          </cell>
          <cell r="G88">
            <v>400.95</v>
          </cell>
          <cell r="H88" t="str">
            <v>183/988</v>
          </cell>
        </row>
        <row r="89">
          <cell r="B89" t="str">
            <v>Чай с молоком (чай, молоко)</v>
          </cell>
          <cell r="C89">
            <v>200</v>
          </cell>
          <cell r="D89">
            <v>1.36</v>
          </cell>
          <cell r="E89">
            <v>1.41</v>
          </cell>
          <cell r="F89">
            <v>2.14</v>
          </cell>
          <cell r="G89">
            <v>26.69</v>
          </cell>
          <cell r="H89">
            <v>603</v>
          </cell>
        </row>
        <row r="90">
          <cell r="B90" t="str">
            <v>Хлеб пшеничный йодированный</v>
          </cell>
          <cell r="C90">
            <v>32</v>
          </cell>
          <cell r="D90">
            <v>2.4</v>
          </cell>
          <cell r="E90">
            <v>0.32</v>
          </cell>
          <cell r="F90">
            <v>16.32</v>
          </cell>
          <cell r="G90">
            <v>77.760000000000005</v>
          </cell>
        </row>
        <row r="91">
          <cell r="B91" t="str">
            <v>Сок фруктовый в п/у</v>
          </cell>
          <cell r="C91" t="str">
            <v>1/125</v>
          </cell>
          <cell r="D91">
            <v>0.88</v>
          </cell>
          <cell r="E91">
            <v>0.25</v>
          </cell>
          <cell r="F91">
            <v>14.25</v>
          </cell>
          <cell r="G91">
            <v>62.77</v>
          </cell>
        </row>
        <row r="93">
          <cell r="D93">
            <v>27.759999999999998</v>
          </cell>
          <cell r="E93">
            <v>18.170000000000002</v>
          </cell>
          <cell r="F93">
            <v>73.400000000000006</v>
          </cell>
        </row>
        <row r="95">
          <cell r="B95" t="str">
            <v>Пудинг из творога с соусом шоколадным на молоке (творог, сметана, сахар-песок, ванилин, крупа манная,изюм, яйцо, масло раст., сухари паниров.,  соус шоколадный на молоке)165/35</v>
          </cell>
          <cell r="C95">
            <v>200</v>
          </cell>
          <cell r="D95">
            <v>25.69</v>
          </cell>
          <cell r="E95">
            <v>17.989999999999998</v>
          </cell>
          <cell r="F95">
            <v>45.21</v>
          </cell>
          <cell r="G95">
            <v>445.5</v>
          </cell>
        </row>
        <row r="96">
          <cell r="B96" t="str">
            <v>Чай с молоком (чай, молоко)</v>
          </cell>
          <cell r="C96">
            <v>200</v>
          </cell>
          <cell r="D96">
            <v>1.36</v>
          </cell>
          <cell r="E96">
            <v>1.41</v>
          </cell>
          <cell r="F96">
            <v>2.14</v>
          </cell>
          <cell r="G96">
            <v>26.69</v>
          </cell>
        </row>
        <row r="97">
          <cell r="B97" t="str">
            <v>Хлеб пшеничный йодированный</v>
          </cell>
          <cell r="C97">
            <v>25</v>
          </cell>
          <cell r="D97">
            <v>1.88</v>
          </cell>
          <cell r="E97">
            <v>0.25</v>
          </cell>
          <cell r="F97">
            <v>12.75</v>
          </cell>
          <cell r="G97">
            <v>60.75</v>
          </cell>
        </row>
        <row r="98">
          <cell r="B98" t="str">
            <v>Сок фруктовый в п/у</v>
          </cell>
          <cell r="C98" t="str">
            <v>1/125</v>
          </cell>
          <cell r="D98">
            <v>0.88</v>
          </cell>
          <cell r="E98">
            <v>0.25</v>
          </cell>
          <cell r="F98">
            <v>14.25</v>
          </cell>
          <cell r="G98">
            <v>62.77</v>
          </cell>
        </row>
        <row r="100">
          <cell r="D100">
            <v>29.81</v>
          </cell>
          <cell r="E100">
            <v>19.899999999999999</v>
          </cell>
          <cell r="F100">
            <v>74.349999999999994</v>
          </cell>
        </row>
        <row r="102">
          <cell r="B102" t="str">
            <v>Суп картофельный с бобовыми и гренками (картофель,  горох, морковь, лук репч.,соль йодир., масло растит., гренки)</v>
          </cell>
          <cell r="C102" t="str">
            <v>200/15</v>
          </cell>
          <cell r="D102">
            <v>5.18</v>
          </cell>
          <cell r="E102">
            <v>5.62</v>
          </cell>
          <cell r="F102">
            <v>20.420000000000002</v>
          </cell>
          <cell r="G102">
            <v>152.97999999999999</v>
          </cell>
          <cell r="H102">
            <v>1122</v>
          </cell>
        </row>
        <row r="103">
          <cell r="B103" t="str">
            <v>Плов из говядины с овощами (крупа рисовая, говядина, лук репчатый, морковь,томатная паста, масло подсолнечное)</v>
          </cell>
          <cell r="C103" t="str">
            <v>50/200</v>
          </cell>
          <cell r="D103">
            <v>22.81</v>
          </cell>
          <cell r="E103">
            <v>34.33</v>
          </cell>
          <cell r="F103">
            <v>49.39</v>
          </cell>
          <cell r="G103">
            <v>487.73</v>
          </cell>
          <cell r="H103">
            <v>523</v>
          </cell>
        </row>
        <row r="104">
          <cell r="B104" t="str">
            <v>Напиток из шиповника (шиповник, сахар, лимон)</v>
          </cell>
          <cell r="C104">
            <v>200</v>
          </cell>
          <cell r="D104">
            <v>0.21</v>
          </cell>
          <cell r="E104">
            <v>7.0000000000000007E-2</v>
          </cell>
          <cell r="F104">
            <v>13.13</v>
          </cell>
          <cell r="G104">
            <v>53.99</v>
          </cell>
          <cell r="H104">
            <v>667</v>
          </cell>
        </row>
        <row r="105">
          <cell r="B105" t="str">
            <v>Хлеб пшеничный йодированный</v>
          </cell>
          <cell r="C105">
            <v>26</v>
          </cell>
          <cell r="D105">
            <v>1.96</v>
          </cell>
          <cell r="E105">
            <v>0.26</v>
          </cell>
          <cell r="F105">
            <v>13.26</v>
          </cell>
          <cell r="G105">
            <v>63.18</v>
          </cell>
        </row>
        <row r="106">
          <cell r="B106" t="str">
            <v>Хлеб ржаной</v>
          </cell>
          <cell r="C106">
            <v>20</v>
          </cell>
          <cell r="D106">
            <v>1.32</v>
          </cell>
          <cell r="E106">
            <v>0.24</v>
          </cell>
          <cell r="F106">
            <v>7.92</v>
          </cell>
          <cell r="G106">
            <v>39.119999999999997</v>
          </cell>
        </row>
        <row r="107">
          <cell r="B107" t="str">
            <v xml:space="preserve">Пюре фруктовое </v>
          </cell>
          <cell r="C107" t="str">
            <v>1/125</v>
          </cell>
          <cell r="D107">
            <v>0</v>
          </cell>
          <cell r="E107">
            <v>0</v>
          </cell>
          <cell r="F107">
            <v>13.75</v>
          </cell>
          <cell r="G107">
            <v>55</v>
          </cell>
        </row>
        <row r="109">
          <cell r="D109">
            <v>31.48</v>
          </cell>
          <cell r="E109">
            <v>40.519999999999996</v>
          </cell>
          <cell r="F109">
            <v>117.87</v>
          </cell>
        </row>
        <row r="111">
          <cell r="B111" t="str">
            <v>Суп картофельный с бобовыми и гренками (картофель,  горох, морковь, лук репч.,соль йодир., масло растит., гренки)</v>
          </cell>
          <cell r="C111" t="str">
            <v>260/15</v>
          </cell>
          <cell r="D111">
            <v>6.62</v>
          </cell>
          <cell r="E111">
            <v>7.19</v>
          </cell>
          <cell r="F111">
            <v>26.11</v>
          </cell>
          <cell r="G111">
            <v>195.67</v>
          </cell>
        </row>
        <row r="112">
          <cell r="B112" t="str">
            <v>Плов из говядины с овощами (крупа рисовая, говядина, лук репчатый, морковь,томатная паста, масло подсолнечное)</v>
          </cell>
          <cell r="C112" t="str">
            <v>60/230</v>
          </cell>
          <cell r="D112">
            <v>26.46</v>
          </cell>
          <cell r="E112">
            <v>39.82</v>
          </cell>
          <cell r="F112">
            <v>57.29</v>
          </cell>
          <cell r="G112">
            <v>543.36</v>
          </cell>
        </row>
        <row r="113">
          <cell r="B113" t="str">
            <v>Напиток из шиповника (шиповник, сахар, лимон)</v>
          </cell>
          <cell r="C113">
            <v>200</v>
          </cell>
          <cell r="D113">
            <v>0.21</v>
          </cell>
          <cell r="E113">
            <v>7.0000000000000007E-2</v>
          </cell>
          <cell r="F113">
            <v>13.13</v>
          </cell>
          <cell r="G113">
            <v>53.99</v>
          </cell>
        </row>
        <row r="114">
          <cell r="B114" t="str">
            <v>Хлеб пшеничный йодированный</v>
          </cell>
          <cell r="C114">
            <v>30</v>
          </cell>
          <cell r="D114">
            <v>2.25</v>
          </cell>
          <cell r="E114">
            <v>0.3</v>
          </cell>
          <cell r="F114">
            <v>15.3</v>
          </cell>
          <cell r="G114">
            <v>72.900000000000006</v>
          </cell>
        </row>
        <row r="115">
          <cell r="B115" t="str">
            <v>Хлеб ржаной</v>
          </cell>
          <cell r="C115">
            <v>28</v>
          </cell>
          <cell r="D115">
            <v>1.85</v>
          </cell>
          <cell r="E115">
            <v>0.34</v>
          </cell>
          <cell r="F115">
            <v>11.09</v>
          </cell>
          <cell r="G115">
            <v>54.77</v>
          </cell>
        </row>
        <row r="116">
          <cell r="B116" t="str">
            <v xml:space="preserve">Пюре фруктовое </v>
          </cell>
          <cell r="C116" t="str">
            <v>1/125</v>
          </cell>
          <cell r="D116">
            <v>0</v>
          </cell>
          <cell r="E116">
            <v>0</v>
          </cell>
          <cell r="F116">
            <v>13.75</v>
          </cell>
          <cell r="G116">
            <v>55</v>
          </cell>
        </row>
        <row r="118">
          <cell r="D118">
            <v>37.39</v>
          </cell>
          <cell r="E118">
            <v>47.72</v>
          </cell>
          <cell r="F118">
            <v>136.67000000000002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1"/>
  <sheetViews>
    <sheetView showGridLines="0" tabSelected="1" topLeftCell="A25" workbookViewId="0">
      <selection activeCell="J51" sqref="J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0" t="s">
        <v>15</v>
      </c>
      <c r="C1" s="71"/>
      <c r="D1" s="72"/>
      <c r="E1" s="1" t="s">
        <v>12</v>
      </c>
      <c r="F1" s="55"/>
      <c r="G1" s="1"/>
      <c r="H1" s="1"/>
      <c r="I1" s="1" t="s">
        <v>1</v>
      </c>
      <c r="J1" s="2">
        <v>45252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 t="str">
        <f>[1]Лист1!H88</f>
        <v>183/988</v>
      </c>
      <c r="D5" s="46" t="str">
        <f>[1]Лист1!B88</f>
        <v>Пудинг из творога с соусом шоколадным на молоке (творог, сметана, сахар-песок, ванилин, крупа манная, изюм, яйцо, масло раст., сухари паниров., соус шоколадный на молоке) 155/25</v>
      </c>
      <c r="E5" s="12">
        <f>[1]Лист1!C88</f>
        <v>180</v>
      </c>
      <c r="F5" s="59" t="s">
        <v>53</v>
      </c>
      <c r="G5" s="13">
        <f>[1]Лист1!G88</f>
        <v>400.95</v>
      </c>
      <c r="H5" s="13">
        <f>[1]Лист1!D88</f>
        <v>23.12</v>
      </c>
      <c r="I5" s="13">
        <f>[1]Лист1!E88</f>
        <v>16.190000000000001</v>
      </c>
      <c r="J5" s="17">
        <f>[1]Лист1!F88</f>
        <v>40.69</v>
      </c>
    </row>
    <row r="6" spans="1:10" ht="15.75" x14ac:dyDescent="0.25">
      <c r="A6" s="8"/>
      <c r="B6" s="14"/>
      <c r="C6" s="17">
        <f>[1]Лист1!H89</f>
        <v>603</v>
      </c>
      <c r="D6" s="30" t="str">
        <f>[1]Лист1!B89</f>
        <v>Чай с молоком (чай, молоко)</v>
      </c>
      <c r="E6" s="16">
        <f>[1]Лист1!C89</f>
        <v>200</v>
      </c>
      <c r="F6" s="55" t="s">
        <v>54</v>
      </c>
      <c r="G6" s="17">
        <f>[1]Лист1!G89</f>
        <v>26.69</v>
      </c>
      <c r="H6" s="17">
        <f>[1]Лист1!D89</f>
        <v>1.36</v>
      </c>
      <c r="I6" s="17">
        <f>[1]Лист1!E89</f>
        <v>1.41</v>
      </c>
      <c r="J6" s="17">
        <f>[1]Лист1!F89</f>
        <v>2.14</v>
      </c>
    </row>
    <row r="7" spans="1:10" ht="15.75" x14ac:dyDescent="0.25">
      <c r="A7" s="8"/>
      <c r="B7" s="14"/>
      <c r="C7" s="17"/>
      <c r="D7" s="31" t="str">
        <f>[1]Лист1!B90</f>
        <v>Хлеб пшеничный йодированный</v>
      </c>
      <c r="E7" s="16">
        <f>[1]Лист1!C90</f>
        <v>32</v>
      </c>
      <c r="F7" s="55" t="s">
        <v>39</v>
      </c>
      <c r="G7" s="17">
        <f>[1]Лист1!G90</f>
        <v>77.760000000000005</v>
      </c>
      <c r="H7" s="17">
        <f>[1]Лист1!D90</f>
        <v>2.4</v>
      </c>
      <c r="I7" s="17">
        <f>[1]Лист1!E90</f>
        <v>0.32</v>
      </c>
      <c r="J7" s="17">
        <f>[1]Лист1!F90</f>
        <v>16.32</v>
      </c>
    </row>
    <row r="8" spans="1:10" ht="15.75" x14ac:dyDescent="0.25">
      <c r="A8" s="8"/>
      <c r="B8" s="14"/>
      <c r="C8" s="17"/>
      <c r="D8" s="31" t="str">
        <f>[1]Лист1!B91</f>
        <v>Сок фруктовый в п/у</v>
      </c>
      <c r="E8" s="16" t="str">
        <f>[1]Лист1!C91</f>
        <v>1/125</v>
      </c>
      <c r="F8" s="55" t="s">
        <v>55</v>
      </c>
      <c r="G8" s="17">
        <f>[1]Лист1!G91</f>
        <v>62.77</v>
      </c>
      <c r="H8" s="17">
        <f>[1]Лист1!D91</f>
        <v>0.88</v>
      </c>
      <c r="I8" s="17">
        <f>[1]Лист1!E91</f>
        <v>0.25</v>
      </c>
      <c r="J8" s="17">
        <f>[1]Лист1!F91</f>
        <v>14.25</v>
      </c>
    </row>
    <row r="9" spans="1:10" ht="15.75" x14ac:dyDescent="0.25">
      <c r="A9" s="8"/>
      <c r="B9" s="61"/>
      <c r="C9" s="55">
        <f>[2]Лист1!H203</f>
        <v>0</v>
      </c>
      <c r="D9" s="20" t="s">
        <v>16</v>
      </c>
      <c r="E9" s="22" t="s">
        <v>46</v>
      </c>
      <c r="F9" s="22" t="s">
        <v>25</v>
      </c>
      <c r="G9" s="22" t="s">
        <v>45</v>
      </c>
      <c r="H9" s="22">
        <f>[1]Лист1!D93</f>
        <v>27.759999999999998</v>
      </c>
      <c r="I9" s="22">
        <f>[1]Лист1!E93</f>
        <v>18.170000000000002</v>
      </c>
      <c r="J9" s="22">
        <f>[1]Лист1!F93</f>
        <v>73.400000000000006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25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5.75" x14ac:dyDescent="0.25">
      <c r="A12" s="8"/>
      <c r="B12" s="26"/>
      <c r="C12" s="26"/>
      <c r="D12" s="29" t="s">
        <v>32</v>
      </c>
      <c r="E12" s="45"/>
      <c r="F12" s="45"/>
      <c r="G12" s="27"/>
      <c r="H12" s="27"/>
      <c r="I12" s="27"/>
      <c r="J12" s="53"/>
    </row>
    <row r="13" spans="1:10" ht="15.75" x14ac:dyDescent="0.25">
      <c r="A13" s="8"/>
      <c r="B13" s="26"/>
      <c r="C13" s="26"/>
      <c r="D13" s="69" t="s">
        <v>47</v>
      </c>
      <c r="E13" s="27" t="s">
        <v>48</v>
      </c>
      <c r="F13" s="27" t="s">
        <v>34</v>
      </c>
      <c r="G13" s="27" t="s">
        <v>50</v>
      </c>
      <c r="H13" s="27" t="s">
        <v>29</v>
      </c>
      <c r="I13" s="27" t="s">
        <v>28</v>
      </c>
      <c r="J13" s="53" t="s">
        <v>52</v>
      </c>
    </row>
    <row r="14" spans="1:10" ht="15.75" x14ac:dyDescent="0.25">
      <c r="A14" s="8"/>
      <c r="B14" s="26"/>
      <c r="C14" s="26"/>
      <c r="D14" s="28" t="s">
        <v>30</v>
      </c>
      <c r="E14" s="45" t="s">
        <v>49</v>
      </c>
      <c r="F14" s="45" t="s">
        <v>34</v>
      </c>
      <c r="G14" s="45" t="s">
        <v>51</v>
      </c>
      <c r="H14" s="45" t="s">
        <v>29</v>
      </c>
      <c r="I14" s="45" t="s">
        <v>28</v>
      </c>
      <c r="J14" s="54" t="s">
        <v>52</v>
      </c>
    </row>
    <row r="15" spans="1:10" ht="15.75" x14ac:dyDescent="0.25">
      <c r="A15" s="8"/>
      <c r="B15" s="26"/>
      <c r="C15" s="26"/>
      <c r="D15" s="28"/>
      <c r="E15" s="45"/>
      <c r="F15" s="45"/>
      <c r="G15" s="27"/>
      <c r="H15" s="27"/>
      <c r="I15" s="27"/>
      <c r="J15" s="53"/>
    </row>
    <row r="16" spans="1:10" ht="16.5" thickBot="1" x14ac:dyDescent="0.3">
      <c r="A16" s="23"/>
      <c r="B16" s="62"/>
      <c r="C16" s="26"/>
      <c r="D16" s="29" t="s">
        <v>20</v>
      </c>
      <c r="E16" s="27"/>
      <c r="F16" s="27"/>
      <c r="G16" s="27"/>
      <c r="H16" s="63"/>
      <c r="I16" s="63"/>
      <c r="J16" s="53"/>
    </row>
    <row r="17" spans="1:10" ht="15.75" x14ac:dyDescent="0.25">
      <c r="A17" s="8"/>
      <c r="B17" s="26"/>
      <c r="C17" s="55" t="str">
        <f t="shared" ref="C17:C18" si="0">C5</f>
        <v>183/988</v>
      </c>
      <c r="D17" s="65" t="str">
        <f>[1]Лист1!B95</f>
        <v>Пудинг из творога с соусом шоколадным на молоке (творог, сметана, сахар-песок, ванилин, крупа манная,изюм, яйцо, масло раст., сухари паниров.,  соус шоколадный на молоке)165/35</v>
      </c>
      <c r="E17" s="27">
        <f>[1]Лист1!C95</f>
        <v>200</v>
      </c>
      <c r="F17" s="27" t="s">
        <v>56</v>
      </c>
      <c r="G17" s="27">
        <f>[1]Лист1!G95</f>
        <v>445.5</v>
      </c>
      <c r="H17" s="27">
        <f>[1]Лист1!D95</f>
        <v>25.69</v>
      </c>
      <c r="I17" s="27">
        <f>[1]Лист1!E95</f>
        <v>17.989999999999998</v>
      </c>
      <c r="J17" s="53">
        <f>[1]Лист1!F95</f>
        <v>45.21</v>
      </c>
    </row>
    <row r="18" spans="1:10" ht="15.75" x14ac:dyDescent="0.25">
      <c r="A18" s="25"/>
      <c r="B18" s="61"/>
      <c r="C18" s="55">
        <f t="shared" si="0"/>
        <v>603</v>
      </c>
      <c r="D18" s="30" t="str">
        <f>[1]Лист1!B96</f>
        <v>Чай с молоком (чай, молоко)</v>
      </c>
      <c r="E18" s="66">
        <f>[1]Лист1!C96</f>
        <v>200</v>
      </c>
      <c r="F18" s="53" t="s">
        <v>54</v>
      </c>
      <c r="G18" s="53">
        <f>[1]Лист1!G96</f>
        <v>26.69</v>
      </c>
      <c r="H18" s="27">
        <f>[1]Лист1!D96</f>
        <v>1.36</v>
      </c>
      <c r="I18" s="27">
        <f>[1]Лист1!E96</f>
        <v>1.41</v>
      </c>
      <c r="J18" s="53">
        <f>[1]Лист1!F96</f>
        <v>2.14</v>
      </c>
    </row>
    <row r="19" spans="1:10" ht="15.75" x14ac:dyDescent="0.25">
      <c r="A19" s="25"/>
      <c r="B19" s="61"/>
      <c r="C19" s="50"/>
      <c r="D19" s="30" t="str">
        <f>[1]Лист1!B97</f>
        <v>Хлеб пшеничный йодированный</v>
      </c>
      <c r="E19" s="53">
        <f>[1]Лист1!C97</f>
        <v>25</v>
      </c>
      <c r="F19" s="53" t="s">
        <v>43</v>
      </c>
      <c r="G19" s="53">
        <f>[1]Лист1!G97</f>
        <v>60.75</v>
      </c>
      <c r="H19" s="27">
        <f>[1]Лист1!D97</f>
        <v>1.88</v>
      </c>
      <c r="I19" s="27">
        <f>[1]Лист1!E97</f>
        <v>0.25</v>
      </c>
      <c r="J19" s="53">
        <f>[1]Лист1!F97</f>
        <v>12.75</v>
      </c>
    </row>
    <row r="20" spans="1:10" ht="15.75" x14ac:dyDescent="0.25">
      <c r="A20" s="25"/>
      <c r="B20" s="61"/>
      <c r="C20" s="50"/>
      <c r="D20" s="30" t="str">
        <f>[1]Лист1!B98</f>
        <v>Сок фруктовый в п/у</v>
      </c>
      <c r="E20" s="53" t="str">
        <f>[1]Лист1!C98</f>
        <v>1/125</v>
      </c>
      <c r="F20" s="53" t="s">
        <v>55</v>
      </c>
      <c r="G20" s="53">
        <f>[1]Лист1!G98</f>
        <v>62.77</v>
      </c>
      <c r="H20" s="27">
        <f>[1]Лист1!D98</f>
        <v>0.88</v>
      </c>
      <c r="I20" s="27">
        <f>[1]Лист1!E98</f>
        <v>0.25</v>
      </c>
      <c r="J20" s="53">
        <f>[1]Лист1!F98</f>
        <v>14.25</v>
      </c>
    </row>
    <row r="21" spans="1:10" ht="16.5" thickBot="1" x14ac:dyDescent="0.3">
      <c r="A21" s="25"/>
      <c r="B21" s="62"/>
      <c r="C21" s="50">
        <f>[2]Лист1!H203</f>
        <v>0</v>
      </c>
      <c r="D21" s="28" t="s">
        <v>16</v>
      </c>
      <c r="E21" s="54" t="s">
        <v>57</v>
      </c>
      <c r="F21" s="54" t="s">
        <v>18</v>
      </c>
      <c r="G21" s="54" t="s">
        <v>58</v>
      </c>
      <c r="H21" s="45">
        <f>[1]Лист1!D100</f>
        <v>29.81</v>
      </c>
      <c r="I21" s="45">
        <f>[1]Лист1!E100</f>
        <v>19.899999999999999</v>
      </c>
      <c r="J21" s="54">
        <f>[1]Лист1!F100</f>
        <v>74.349999999999994</v>
      </c>
    </row>
    <row r="22" spans="1:10" ht="15.75" x14ac:dyDescent="0.25">
      <c r="A22" s="25"/>
      <c r="B22" s="61"/>
      <c r="C22" s="26"/>
      <c r="D22" s="28" t="s">
        <v>17</v>
      </c>
      <c r="E22" s="53"/>
      <c r="F22" s="54" t="s">
        <v>18</v>
      </c>
      <c r="G22" s="54"/>
      <c r="H22" s="45"/>
      <c r="I22" s="45"/>
      <c r="J22" s="54"/>
    </row>
    <row r="23" spans="1:10" ht="15.75" x14ac:dyDescent="0.25">
      <c r="A23" s="25"/>
      <c r="B23" s="61"/>
      <c r="C23" s="26"/>
      <c r="D23" s="28"/>
      <c r="E23" s="53"/>
      <c r="F23" s="54"/>
      <c r="G23" s="54"/>
      <c r="H23" s="45"/>
      <c r="I23" s="45"/>
      <c r="J23" s="54"/>
    </row>
    <row r="24" spans="1:10" ht="15.75" x14ac:dyDescent="0.25">
      <c r="A24" s="25"/>
      <c r="B24" s="61"/>
      <c r="C24" s="26"/>
      <c r="D24" s="29" t="s">
        <v>23</v>
      </c>
      <c r="E24" s="53"/>
      <c r="F24" s="54"/>
      <c r="G24" s="54"/>
      <c r="H24" s="45"/>
      <c r="I24" s="45"/>
      <c r="J24" s="54"/>
    </row>
    <row r="25" spans="1:10" ht="47.25" x14ac:dyDescent="0.25">
      <c r="A25" s="25"/>
      <c r="B25" s="61"/>
      <c r="C25" s="26">
        <v>18</v>
      </c>
      <c r="D25" s="68" t="s">
        <v>59</v>
      </c>
      <c r="E25" s="53" t="s">
        <v>42</v>
      </c>
      <c r="F25" s="53" t="s">
        <v>60</v>
      </c>
      <c r="G25" s="53" t="s">
        <v>62</v>
      </c>
      <c r="H25" s="27" t="s">
        <v>64</v>
      </c>
      <c r="I25" s="27" t="s">
        <v>65</v>
      </c>
      <c r="J25" s="53" t="s">
        <v>66</v>
      </c>
    </row>
    <row r="26" spans="1:10" ht="15.75" x14ac:dyDescent="0.25">
      <c r="A26" s="25"/>
      <c r="B26" s="61"/>
      <c r="C26" s="26"/>
      <c r="D26" s="68" t="s">
        <v>41</v>
      </c>
      <c r="E26" s="53" t="s">
        <v>33</v>
      </c>
      <c r="F26" s="53" t="s">
        <v>34</v>
      </c>
      <c r="G26" s="53" t="s">
        <v>35</v>
      </c>
      <c r="H26" s="27" t="s">
        <v>36</v>
      </c>
      <c r="I26" s="27" t="s">
        <v>37</v>
      </c>
      <c r="J26" s="53" t="s">
        <v>38</v>
      </c>
    </row>
    <row r="27" spans="1:10" ht="15.75" x14ac:dyDescent="0.25">
      <c r="A27" s="25"/>
      <c r="B27" s="61"/>
      <c r="C27" s="26"/>
      <c r="D27" s="68"/>
      <c r="E27" s="53"/>
      <c r="F27" s="53"/>
      <c r="G27" s="53"/>
      <c r="H27" s="27"/>
      <c r="I27" s="27"/>
      <c r="J27" s="53"/>
    </row>
    <row r="28" spans="1:10" ht="15.75" x14ac:dyDescent="0.25">
      <c r="A28" s="25"/>
      <c r="B28" s="61"/>
      <c r="C28" s="26"/>
      <c r="D28" s="28" t="s">
        <v>30</v>
      </c>
      <c r="E28" s="54" t="s">
        <v>61</v>
      </c>
      <c r="F28" s="54" t="s">
        <v>31</v>
      </c>
      <c r="G28" s="54" t="s">
        <v>63</v>
      </c>
      <c r="H28" s="45" t="s">
        <v>67</v>
      </c>
      <c r="I28" s="45" t="s">
        <v>68</v>
      </c>
      <c r="J28" s="54" t="s">
        <v>69</v>
      </c>
    </row>
    <row r="29" spans="1:10" ht="15.75" x14ac:dyDescent="0.25">
      <c r="A29" s="25"/>
      <c r="B29" s="61"/>
      <c r="C29" s="26"/>
      <c r="D29" s="29" t="s">
        <v>21</v>
      </c>
      <c r="E29" s="53"/>
      <c r="F29" s="53"/>
      <c r="G29" s="53"/>
      <c r="H29" s="27"/>
      <c r="I29" s="27"/>
      <c r="J29" s="53"/>
    </row>
    <row r="30" spans="1:10" ht="15.75" x14ac:dyDescent="0.25">
      <c r="A30" s="25"/>
      <c r="B30" s="61"/>
      <c r="C30" s="26">
        <f>[1]Лист1!H102</f>
        <v>1122</v>
      </c>
      <c r="D30" s="30" t="str">
        <f>[1]Лист1!B102</f>
        <v>Суп картофельный с бобовыми и гренками (картофель,  горох, морковь, лук репч.,соль йодир., масло растит., гренки)</v>
      </c>
      <c r="E30" s="53" t="str">
        <f>[1]Лист1!C102</f>
        <v>200/15</v>
      </c>
      <c r="F30" s="53" t="s">
        <v>71</v>
      </c>
      <c r="G30" s="53">
        <f>[1]Лист1!G102</f>
        <v>152.97999999999999</v>
      </c>
      <c r="H30" s="27">
        <f>[1]Лист1!D102</f>
        <v>5.18</v>
      </c>
      <c r="I30" s="27">
        <f>[1]Лист1!E102</f>
        <v>5.62</v>
      </c>
      <c r="J30" s="53">
        <f>[1]Лист1!F102</f>
        <v>20.420000000000002</v>
      </c>
    </row>
    <row r="31" spans="1:10" ht="15.75" x14ac:dyDescent="0.25">
      <c r="A31" s="25"/>
      <c r="B31" s="35"/>
      <c r="C31" s="26">
        <f>[1]Лист1!H103</f>
        <v>523</v>
      </c>
      <c r="D31" s="30" t="str">
        <f>[1]Лист1!B103</f>
        <v>Плов из говядины с овощами (крупа рисовая, говядина, лук репчатый, морковь,томатная паста, масло подсолнечное)</v>
      </c>
      <c r="E31" s="53" t="str">
        <f>[1]Лист1!C103</f>
        <v>50/200</v>
      </c>
      <c r="F31" s="53" t="s">
        <v>72</v>
      </c>
      <c r="G31" s="53">
        <f>[1]Лист1!G103</f>
        <v>487.73</v>
      </c>
      <c r="H31" s="27">
        <f>[1]Лист1!D103</f>
        <v>22.81</v>
      </c>
      <c r="I31" s="27">
        <f>[1]Лист1!E103</f>
        <v>34.33</v>
      </c>
      <c r="J31" s="53">
        <f>[1]Лист1!F103</f>
        <v>49.39</v>
      </c>
    </row>
    <row r="32" spans="1:10" ht="15.75" x14ac:dyDescent="0.25">
      <c r="A32" s="25"/>
      <c r="B32" s="26"/>
      <c r="C32" s="26">
        <f>[1]Лист1!H104</f>
        <v>667</v>
      </c>
      <c r="D32" s="15" t="str">
        <f>[1]Лист1!B104</f>
        <v>Напиток из шиповника (шиповник, сахар, лимон)</v>
      </c>
      <c r="E32" s="53">
        <f>[1]Лист1!C104</f>
        <v>200</v>
      </c>
      <c r="F32" s="53" t="s">
        <v>73</v>
      </c>
      <c r="G32" s="53">
        <f>[1]Лист1!G104</f>
        <v>53.99</v>
      </c>
      <c r="H32" s="27">
        <f>[1]Лист1!D104</f>
        <v>0.21</v>
      </c>
      <c r="I32" s="27">
        <f>[1]Лист1!E104</f>
        <v>7.0000000000000007E-2</v>
      </c>
      <c r="J32" s="53">
        <f>[1]Лист1!F104</f>
        <v>13.13</v>
      </c>
    </row>
    <row r="33" spans="1:10" ht="15.75" x14ac:dyDescent="0.25">
      <c r="A33" s="25"/>
      <c r="B33" s="26"/>
      <c r="C33" s="26"/>
      <c r="D33" s="67" t="str">
        <f>[1]Лист1!B105</f>
        <v>Хлеб пшеничный йодированный</v>
      </c>
      <c r="E33" s="27">
        <f>[1]Лист1!C105</f>
        <v>26</v>
      </c>
      <c r="F33" s="27" t="s">
        <v>74</v>
      </c>
      <c r="G33" s="27">
        <f>[1]Лист1!G105</f>
        <v>63.18</v>
      </c>
      <c r="H33" s="27">
        <f>[1]Лист1!D105</f>
        <v>1.96</v>
      </c>
      <c r="I33" s="27">
        <f>[1]Лист1!E105</f>
        <v>0.26</v>
      </c>
      <c r="J33" s="27">
        <f>[1]Лист1!F105</f>
        <v>13.26</v>
      </c>
    </row>
    <row r="34" spans="1:10" ht="15.75" x14ac:dyDescent="0.25">
      <c r="A34" s="25"/>
      <c r="B34" s="61"/>
      <c r="C34" s="61"/>
      <c r="D34" s="31" t="str">
        <f>[1]Лист1!B106</f>
        <v>Хлеб ржаной</v>
      </c>
      <c r="E34" s="53">
        <f>[1]Лист1!C106</f>
        <v>20</v>
      </c>
      <c r="F34" s="53" t="s">
        <v>75</v>
      </c>
      <c r="G34" s="53">
        <f>[1]Лист1!G106</f>
        <v>39.119999999999997</v>
      </c>
      <c r="H34" s="53">
        <f>[1]Лист1!D106</f>
        <v>1.32</v>
      </c>
      <c r="I34" s="53">
        <f>[1]Лист1!E106</f>
        <v>0.24</v>
      </c>
      <c r="J34" s="53">
        <f>[1]Лист1!F106</f>
        <v>7.92</v>
      </c>
    </row>
    <row r="35" spans="1:10" ht="15.75" x14ac:dyDescent="0.25">
      <c r="A35" s="25"/>
      <c r="B35" s="61"/>
      <c r="C35" s="26"/>
      <c r="D35" s="31" t="str">
        <f>[1]Лист1!B107</f>
        <v xml:space="preserve">Пюре фруктовое </v>
      </c>
      <c r="E35" s="53" t="str">
        <f>[1]Лист1!C107</f>
        <v>1/125</v>
      </c>
      <c r="F35" s="53" t="s">
        <v>40</v>
      </c>
      <c r="G35" s="53">
        <f>[1]Лист1!G107</f>
        <v>55</v>
      </c>
      <c r="H35" s="27">
        <f>[1]Лист1!D107</f>
        <v>0</v>
      </c>
      <c r="I35" s="27">
        <f>[1]Лист1!E107</f>
        <v>0</v>
      </c>
      <c r="J35" s="53">
        <f>[1]Лист1!F107</f>
        <v>13.75</v>
      </c>
    </row>
    <row r="36" spans="1:10" ht="15.75" x14ac:dyDescent="0.25">
      <c r="A36" s="25"/>
      <c r="B36" s="35"/>
      <c r="C36" s="26">
        <f>[1]Лист1!H33</f>
        <v>0</v>
      </c>
      <c r="D36" s="32" t="s">
        <v>16</v>
      </c>
      <c r="E36" s="54" t="s">
        <v>70</v>
      </c>
      <c r="F36" s="54" t="s">
        <v>24</v>
      </c>
      <c r="G36" s="54" t="s">
        <v>76</v>
      </c>
      <c r="H36" s="45">
        <f>[1]Лист1!D109</f>
        <v>31.48</v>
      </c>
      <c r="I36" s="45">
        <f>[1]Лист1!E109</f>
        <v>40.519999999999996</v>
      </c>
      <c r="J36" s="54">
        <f>[1]Лист1!F109</f>
        <v>117.87</v>
      </c>
    </row>
    <row r="37" spans="1:10" ht="16.5" thickBot="1" x14ac:dyDescent="0.3">
      <c r="A37" s="25"/>
      <c r="B37" s="26"/>
      <c r="C37" s="26"/>
      <c r="D37" s="33" t="s">
        <v>17</v>
      </c>
      <c r="E37" s="53"/>
      <c r="F37" s="54" t="s">
        <v>24</v>
      </c>
      <c r="G37" s="53"/>
    </row>
    <row r="38" spans="1:10" ht="16.5" thickBot="1" x14ac:dyDescent="0.3">
      <c r="A38" s="25"/>
      <c r="B38" s="62"/>
      <c r="C38" s="26"/>
      <c r="D38" s="29" t="s">
        <v>22</v>
      </c>
      <c r="E38" s="53"/>
      <c r="F38" s="53"/>
      <c r="G38" s="53"/>
      <c r="H38" s="27"/>
      <c r="I38" s="27"/>
      <c r="J38" s="53"/>
    </row>
    <row r="39" spans="1:10" ht="15.75" x14ac:dyDescent="0.25">
      <c r="A39" s="8" t="s">
        <v>11</v>
      </c>
      <c r="B39" s="61"/>
      <c r="C39" s="15">
        <f t="shared" ref="C39:C41" si="1">C30</f>
        <v>1122</v>
      </c>
      <c r="D39" s="30" t="str">
        <f>[1]Лист1!B111</f>
        <v>Суп картофельный с бобовыми и гренками (картофель,  горох, морковь, лук репч.,соль йодир., масло растит., гренки)</v>
      </c>
      <c r="E39" s="51" t="str">
        <f>[1]Лист1!C111</f>
        <v>260/15</v>
      </c>
      <c r="F39" s="60" t="s">
        <v>77</v>
      </c>
      <c r="G39" s="52">
        <f>[1]Лист1!G111</f>
        <v>195.67</v>
      </c>
      <c r="H39" s="19">
        <f>[1]Лист1!D111</f>
        <v>6.62</v>
      </c>
      <c r="I39" s="19">
        <f>[1]Лист1!E111</f>
        <v>7.19</v>
      </c>
      <c r="J39" s="19">
        <f>[1]Лист1!F111</f>
        <v>26.11</v>
      </c>
    </row>
    <row r="40" spans="1:10" ht="15.75" x14ac:dyDescent="0.25">
      <c r="A40" s="8"/>
      <c r="B40" s="14"/>
      <c r="C40" s="15">
        <f t="shared" si="1"/>
        <v>523</v>
      </c>
      <c r="D40" s="30" t="str">
        <f>[1]Лист1!B112</f>
        <v>Плов из говядины с овощами (крупа рисовая, говядина, лук репчатый, морковь,томатная паста, масло подсолнечное)</v>
      </c>
      <c r="E40" s="16" t="str">
        <f>[1]Лист1!C112</f>
        <v>60/230</v>
      </c>
      <c r="F40" s="53" t="s">
        <v>78</v>
      </c>
      <c r="G40" s="17">
        <f>[1]Лист1!G112</f>
        <v>543.36</v>
      </c>
      <c r="H40" s="17">
        <f>[1]Лист1!D112</f>
        <v>26.46</v>
      </c>
      <c r="I40" s="17">
        <f>[1]Лист1!E112</f>
        <v>39.82</v>
      </c>
      <c r="J40" s="17">
        <f>[1]Лист1!F112</f>
        <v>57.29</v>
      </c>
    </row>
    <row r="41" spans="1:10" ht="15.75" x14ac:dyDescent="0.25">
      <c r="A41" s="8"/>
      <c r="B41" s="14"/>
      <c r="C41" s="34">
        <f t="shared" si="1"/>
        <v>667</v>
      </c>
      <c r="D41" s="15" t="str">
        <f>[1]Лист1!B113</f>
        <v>Напиток из шиповника (шиповник, сахар, лимон)</v>
      </c>
      <c r="E41" s="16">
        <f>[1]Лист1!C113</f>
        <v>200</v>
      </c>
      <c r="F41" s="53" t="s">
        <v>73</v>
      </c>
      <c r="G41" s="17">
        <f>[1]Лист1!G113</f>
        <v>53.99</v>
      </c>
      <c r="H41" s="17">
        <f>[1]Лист1!D113</f>
        <v>0.21</v>
      </c>
      <c r="I41" s="17">
        <f>[1]Лист1!E113</f>
        <v>7.0000000000000007E-2</v>
      </c>
      <c r="J41" s="17">
        <f>[1]Лист1!F113</f>
        <v>13.13</v>
      </c>
    </row>
    <row r="42" spans="1:10" ht="15.75" x14ac:dyDescent="0.25">
      <c r="A42" s="8"/>
      <c r="B42" s="14"/>
      <c r="C42" s="15"/>
      <c r="D42" s="31" t="str">
        <f>[1]Лист1!B114</f>
        <v>Хлеб пшеничный йодированный</v>
      </c>
      <c r="E42" s="18">
        <f>[1]Лист1!C114</f>
        <v>30</v>
      </c>
      <c r="F42" s="53" t="s">
        <v>79</v>
      </c>
      <c r="G42" s="17">
        <f>[1]Лист1!G114</f>
        <v>72.900000000000006</v>
      </c>
      <c r="H42" s="17">
        <f>[1]Лист1!D114</f>
        <v>2.25</v>
      </c>
      <c r="I42" s="17">
        <f>[1]Лист1!E114</f>
        <v>0.3</v>
      </c>
      <c r="J42" s="17">
        <f>[1]Лист1!F114</f>
        <v>15.3</v>
      </c>
    </row>
    <row r="43" spans="1:10" ht="15.75" x14ac:dyDescent="0.25">
      <c r="A43" s="8"/>
      <c r="B43" s="14"/>
      <c r="C43" s="15"/>
      <c r="D43" s="31" t="str">
        <f>[1]Лист1!B115</f>
        <v>Хлеб ржаной</v>
      </c>
      <c r="E43" s="18">
        <f>[1]Лист1!C115</f>
        <v>28</v>
      </c>
      <c r="F43" s="53" t="s">
        <v>80</v>
      </c>
      <c r="G43" s="17">
        <f>[1]Лист1!G115</f>
        <v>54.77</v>
      </c>
      <c r="H43" s="17">
        <f>[1]Лист1!D115</f>
        <v>1.85</v>
      </c>
      <c r="I43" s="17">
        <f>[1]Лист1!E115</f>
        <v>0.34</v>
      </c>
      <c r="J43" s="17">
        <f>[1]Лист1!F115</f>
        <v>11.09</v>
      </c>
    </row>
    <row r="44" spans="1:10" ht="15.75" x14ac:dyDescent="0.25">
      <c r="A44" s="8"/>
      <c r="B44" s="14"/>
      <c r="C44" s="15"/>
      <c r="D44" s="31" t="str">
        <f>[1]Лист1!B116</f>
        <v xml:space="preserve">Пюре фруктовое </v>
      </c>
      <c r="E44" s="18" t="str">
        <f>[1]Лист1!C116</f>
        <v>1/125</v>
      </c>
      <c r="F44" s="53" t="s">
        <v>40</v>
      </c>
      <c r="G44" s="17">
        <f>[1]Лист1!G116</f>
        <v>55</v>
      </c>
      <c r="H44" s="17">
        <f>[1]Лист1!D116</f>
        <v>0</v>
      </c>
      <c r="I44" s="17">
        <f>[1]Лист1!E116</f>
        <v>0</v>
      </c>
      <c r="J44" s="17">
        <f>[1]Лист1!F116</f>
        <v>13.75</v>
      </c>
    </row>
    <row r="45" spans="1:10" ht="15.75" x14ac:dyDescent="0.25">
      <c r="A45" s="8"/>
      <c r="B45" s="35"/>
      <c r="C45" s="35">
        <f>[3]Лист1!H240</f>
        <v>0</v>
      </c>
      <c r="D45" s="32" t="s">
        <v>16</v>
      </c>
      <c r="E45" s="36" t="s">
        <v>81</v>
      </c>
      <c r="F45" s="36" t="s">
        <v>27</v>
      </c>
      <c r="G45" s="36" t="s">
        <v>82</v>
      </c>
      <c r="H45" s="36">
        <f>[1]Лист1!D118</f>
        <v>37.39</v>
      </c>
      <c r="I45" s="36">
        <f>[1]Лист1!E118</f>
        <v>47.72</v>
      </c>
      <c r="J45" s="37">
        <f>[1]Лист1!F118</f>
        <v>136.67000000000002</v>
      </c>
    </row>
    <row r="46" spans="1:10" ht="16.5" thickBot="1" x14ac:dyDescent="0.3">
      <c r="A46" s="23"/>
      <c r="B46" s="24"/>
      <c r="C46" s="24"/>
      <c r="D46" s="33" t="s">
        <v>17</v>
      </c>
      <c r="E46" s="38"/>
      <c r="F46" s="39">
        <v>120</v>
      </c>
      <c r="G46" s="40"/>
      <c r="H46" s="40"/>
      <c r="I46" s="40"/>
      <c r="J46" s="41"/>
    </row>
    <row r="47" spans="1:10" ht="15.75" x14ac:dyDescent="0.25">
      <c r="A47" s="6"/>
      <c r="B47" s="6"/>
      <c r="C47" s="6"/>
      <c r="D47" s="7" t="s">
        <v>23</v>
      </c>
      <c r="E47" s="6"/>
      <c r="F47" s="58"/>
      <c r="G47" s="6"/>
      <c r="H47" s="6"/>
      <c r="I47" s="6"/>
      <c r="J47" s="6"/>
    </row>
    <row r="48" spans="1:10" ht="47.25" x14ac:dyDescent="0.25">
      <c r="A48" s="8" t="s">
        <v>10</v>
      </c>
      <c r="B48" s="9"/>
      <c r="C48" s="10">
        <f t="shared" ref="C48:D49" si="2">C25</f>
        <v>18</v>
      </c>
      <c r="D48" s="11" t="str">
        <f t="shared" si="2"/>
        <v>Самса "Детская" (мука, сахар, масло раст, дрожжи, яйцо, соль, мясо говядина, лук репч)</v>
      </c>
      <c r="E48" s="12" t="s">
        <v>44</v>
      </c>
      <c r="F48" s="59" t="s">
        <v>83</v>
      </c>
      <c r="G48" s="13" t="s">
        <v>85</v>
      </c>
      <c r="H48" s="13" t="s">
        <v>87</v>
      </c>
      <c r="I48" s="13" t="s">
        <v>88</v>
      </c>
      <c r="J48" s="13" t="s">
        <v>89</v>
      </c>
    </row>
    <row r="49" spans="1:10" ht="15.75" x14ac:dyDescent="0.25">
      <c r="A49" s="8"/>
      <c r="B49" s="9"/>
      <c r="C49" s="10">
        <f t="shared" si="2"/>
        <v>0</v>
      </c>
      <c r="D49" s="11" t="str">
        <f t="shared" si="2"/>
        <v>Сок фруктовый в п/у</v>
      </c>
      <c r="E49" s="12" t="s">
        <v>33</v>
      </c>
      <c r="F49" s="59" t="s">
        <v>34</v>
      </c>
      <c r="G49" s="13" t="s">
        <v>35</v>
      </c>
      <c r="H49" s="13" t="s">
        <v>36</v>
      </c>
      <c r="I49" s="13" t="s">
        <v>37</v>
      </c>
      <c r="J49" s="13" t="s">
        <v>38</v>
      </c>
    </row>
    <row r="50" spans="1:10" ht="15.75" x14ac:dyDescent="0.25">
      <c r="A50" s="8"/>
      <c r="B50" s="9"/>
      <c r="C50" s="10"/>
      <c r="D50" s="11"/>
      <c r="E50" s="12"/>
      <c r="F50" s="59"/>
      <c r="G50" s="13"/>
      <c r="H50" s="13"/>
      <c r="I50" s="13"/>
      <c r="J50" s="13"/>
    </row>
    <row r="51" spans="1:10" ht="15.75" x14ac:dyDescent="0.25">
      <c r="A51" s="8"/>
      <c r="B51" s="14"/>
      <c r="C51" s="15"/>
      <c r="D51" s="42" t="s">
        <v>16</v>
      </c>
      <c r="E51" s="43" t="s">
        <v>84</v>
      </c>
      <c r="F51" s="64" t="s">
        <v>26</v>
      </c>
      <c r="G51" s="44" t="s">
        <v>86</v>
      </c>
      <c r="H51" s="44" t="s">
        <v>90</v>
      </c>
      <c r="I51" s="44" t="s">
        <v>91</v>
      </c>
      <c r="J51" s="44" t="s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2023-11-17T06:38:56Z</dcterms:modified>
</cp:coreProperties>
</file>