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5D71F637-979F-46E1-9066-0C087F3C33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C53" i="1"/>
  <c r="D53" i="1"/>
  <c r="C42" i="1"/>
  <c r="C43" i="1"/>
  <c r="C44" i="1"/>
  <c r="C45" i="1"/>
  <c r="C18" i="1"/>
  <c r="C19" i="1"/>
  <c r="C20" i="1"/>
  <c r="G18" i="1"/>
  <c r="G19" i="1"/>
  <c r="G20" i="1"/>
  <c r="G21" i="1"/>
  <c r="G22" i="1"/>
  <c r="G23" i="1"/>
  <c r="G5" i="1"/>
  <c r="G6" i="1"/>
  <c r="G7" i="1"/>
  <c r="G8" i="1"/>
  <c r="G9" i="1"/>
  <c r="G10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G42" i="1"/>
  <c r="G43" i="1"/>
  <c r="G44" i="1"/>
  <c r="G45" i="1"/>
  <c r="G46" i="1"/>
  <c r="G47" i="1"/>
  <c r="G48" i="1"/>
  <c r="G49" i="1"/>
  <c r="G32" i="1"/>
  <c r="G33" i="1"/>
  <c r="G34" i="1"/>
  <c r="G35" i="1"/>
  <c r="G36" i="1"/>
  <c r="G37" i="1"/>
  <c r="G38" i="1"/>
  <c r="G39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18" i="1"/>
  <c r="E18" i="1"/>
  <c r="D19" i="1"/>
  <c r="E19" i="1"/>
  <c r="D20" i="1"/>
  <c r="E20" i="1"/>
  <c r="D21" i="1"/>
  <c r="E21" i="1"/>
  <c r="D22" i="1"/>
  <c r="E22" i="1"/>
  <c r="D5" i="1"/>
  <c r="E5" i="1"/>
  <c r="D6" i="1"/>
  <c r="E6" i="1"/>
  <c r="D7" i="1"/>
  <c r="E7" i="1"/>
  <c r="D8" i="1"/>
  <c r="E8" i="1"/>
  <c r="D9" i="1"/>
  <c r="E9" i="1"/>
  <c r="C39" i="1"/>
  <c r="C23" i="1"/>
  <c r="C10" i="1"/>
  <c r="C49" i="1"/>
</calcChain>
</file>

<file path=xl/sharedStrings.xml><?xml version="1.0" encoding="utf-8"?>
<sst xmlns="http://schemas.openxmlformats.org/spreadsheetml/2006/main" count="125" uniqueCount="89">
  <si>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</si>
  <si>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</si>
  <si>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</si>
  <si>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</si>
  <si>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</si>
  <si>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</si>
  <si>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</si>
  <si>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</si>
  <si>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</si>
  <si>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</si>
  <si>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</si>
  <si>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</si>
  <si>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</si>
  <si>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</si>
  <si>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</si>
  <si>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</si>
  <si>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</si>
  <si>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</si>
  <si>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</si>
  <si>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</si>
  <si>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</si>
  <si>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</si>
  <si>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</si>
  <si>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</si>
  <si>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</si>
  <si>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</si>
  <si>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</si>
  <si>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</si>
  <si>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итого</t>
  </si>
  <si>
    <t>55,00</t>
  </si>
  <si>
    <t>Второй завтрак</t>
  </si>
  <si>
    <t>19,00</t>
  </si>
  <si>
    <t>1,40</t>
  </si>
  <si>
    <t>1,92</t>
  </si>
  <si>
    <t>2,21</t>
  </si>
  <si>
    <t>774</t>
  </si>
  <si>
    <t>886</t>
  </si>
  <si>
    <t>41,54</t>
  </si>
  <si>
    <t>15,64</t>
  </si>
  <si>
    <t>1,71</t>
  </si>
  <si>
    <t>24,19</t>
  </si>
  <si>
    <t>676</t>
  </si>
  <si>
    <t>1042</t>
  </si>
  <si>
    <t>867</t>
  </si>
  <si>
    <t>663</t>
  </si>
  <si>
    <t>20,79</t>
  </si>
  <si>
    <t>1,77</t>
  </si>
  <si>
    <t>724</t>
  </si>
  <si>
    <t>16,39</t>
  </si>
  <si>
    <t>144/998</t>
  </si>
  <si>
    <t>39,49</t>
  </si>
  <si>
    <t>9,93</t>
  </si>
  <si>
    <t>5,58</t>
  </si>
  <si>
    <t>30,00</t>
  </si>
  <si>
    <t>Булочка Мишутка (конд. цех)</t>
  </si>
  <si>
    <t>75</t>
  </si>
  <si>
    <t>286,57</t>
  </si>
  <si>
    <t>6,36</t>
  </si>
  <si>
    <t>8,81</t>
  </si>
  <si>
    <t>45,46</t>
  </si>
  <si>
    <t>Печенье Байкальское (конд цех)</t>
  </si>
  <si>
    <t>Напиток овсяный</t>
  </si>
  <si>
    <t>25,00</t>
  </si>
  <si>
    <t>200</t>
  </si>
  <si>
    <t>458</t>
  </si>
  <si>
    <t>372,66</t>
  </si>
  <si>
    <t>140,00</t>
  </si>
  <si>
    <t>512,66</t>
  </si>
  <si>
    <t>5,10</t>
  </si>
  <si>
    <t>18,15</t>
  </si>
  <si>
    <t>47,23</t>
  </si>
  <si>
    <t>2,0</t>
  </si>
  <si>
    <t>6,40</t>
  </si>
  <si>
    <t>7,1</t>
  </si>
  <si>
    <t>24,55</t>
  </si>
  <si>
    <t>66,23</t>
  </si>
  <si>
    <t>90</t>
  </si>
  <si>
    <t>471</t>
  </si>
  <si>
    <t>447,19</t>
  </si>
  <si>
    <t>587,19</t>
  </si>
  <si>
    <t>6,12</t>
  </si>
  <si>
    <t>21,78</t>
  </si>
  <si>
    <t>56,67</t>
  </si>
  <si>
    <t>8,12</t>
  </si>
  <si>
    <t>28,18</t>
  </si>
  <si>
    <t>75,67</t>
  </si>
  <si>
    <t>27,96</t>
  </si>
  <si>
    <t>13,24</t>
  </si>
  <si>
    <t>1,52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</si>
</sst>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20.11%20&#1087;&#1086;%2001.12-%20&#1054;&#1082;&#1090;&#1073;.%20&#1088;&#1072;&#1081;&#1086;&#1085;%2017,25-2,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/&#1055;&#1048;&#1058;&#1040;&#1053;&#1048;&#1045;%202023-2024/&#1052;&#1045;&#1053;&#1070;%20&#1086;&#1082;&#1090;&#1103;&#1073;&#1088;&#1100;%202023/&#1084;&#1077;&#1085;&#1102;%20&#1089;%2023-27%20&#1086;&#1082;&#1090;&#1103;&#1073;&#1088;&#1103;/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27">
          <cell r="B127" t="str">
            <v>Зразы  ленивые с соусом красным (говядина, батон, яйцо, лук репчатый, соль йод., соус красный) 90/30</v>
          </cell>
          <cell r="C127">
            <v>120</v>
          </cell>
          <cell r="D127">
            <v>11.57</v>
          </cell>
          <cell r="E127">
            <v>18.170000000000002</v>
          </cell>
          <cell r="F127">
            <v>14.32</v>
          </cell>
          <cell r="G127">
            <v>177.05</v>
          </cell>
        </row>
        <row r="128">
          <cell r="B128" t="str">
            <v>Пюре овощное  (картофель, морковь,  молоко, масло слив., соль йод.)</v>
          </cell>
          <cell r="C128">
            <v>150</v>
          </cell>
          <cell r="D128">
            <v>2.98</v>
          </cell>
          <cell r="E128">
            <v>5.87</v>
          </cell>
          <cell r="F128">
            <v>18.63</v>
          </cell>
          <cell r="G128">
            <v>139.27000000000001</v>
          </cell>
        </row>
        <row r="129">
          <cell r="B129" t="str">
            <v>Чай с сахаром (чай, сахар)</v>
          </cell>
          <cell r="C129">
            <v>200</v>
          </cell>
          <cell r="D129">
            <v>0</v>
          </cell>
          <cell r="E129">
            <v>0</v>
          </cell>
          <cell r="F129">
            <v>9.08</v>
          </cell>
          <cell r="G129">
            <v>36.32</v>
          </cell>
        </row>
        <row r="130">
          <cell r="B130" t="str">
            <v>Хлеб пшеничный йодированный</v>
          </cell>
          <cell r="C130">
            <v>26</v>
          </cell>
          <cell r="D130">
            <v>1.95</v>
          </cell>
          <cell r="E130">
            <v>0.26</v>
          </cell>
          <cell r="F130">
            <v>13.26</v>
          </cell>
          <cell r="G130">
            <v>63.18</v>
          </cell>
        </row>
        <row r="131">
          <cell r="B131" t="str">
            <v>Йогурт питьевой в потребительской упаковке</v>
          </cell>
          <cell r="C131" t="str">
            <v>1/180</v>
          </cell>
          <cell r="D131">
            <v>10</v>
          </cell>
          <cell r="E131">
            <v>6.4</v>
          </cell>
          <cell r="F131">
            <v>7</v>
          </cell>
          <cell r="G131">
            <v>125.6</v>
          </cell>
        </row>
        <row r="132">
          <cell r="D132">
            <v>26.5</v>
          </cell>
          <cell r="E132">
            <v>30.700000000000003</v>
          </cell>
          <cell r="F132">
            <v>62.29</v>
          </cell>
          <cell r="G132">
            <v>541.42000000000007</v>
          </cell>
        </row>
        <row r="134">
          <cell r="B134" t="str">
            <v>Зразы  ленивые с соусом красным (говядина, батон, яйцо, лук репчатый, соль йод., соус красный)  90/30</v>
          </cell>
          <cell r="C134">
            <v>120</v>
          </cell>
          <cell r="D134">
            <v>11.57</v>
          </cell>
          <cell r="E134">
            <v>18.170000000000002</v>
          </cell>
          <cell r="F134">
            <v>14.32</v>
          </cell>
          <cell r="G134">
            <v>177.05</v>
          </cell>
        </row>
        <row r="135">
          <cell r="B135" t="str">
            <v>Пюре овощное  (картофель, морковь,  молоко, масло слив., соль йод.)</v>
          </cell>
          <cell r="C135">
            <v>200</v>
          </cell>
          <cell r="D135">
            <v>3.97</v>
          </cell>
          <cell r="E135">
            <v>7.83</v>
          </cell>
          <cell r="F135">
            <v>24.84</v>
          </cell>
          <cell r="G135">
            <v>185.69</v>
          </cell>
        </row>
        <row r="136">
          <cell r="B136" t="str">
            <v>Чай с сахаром (чай, сахар)</v>
          </cell>
          <cell r="C136">
            <v>200</v>
          </cell>
          <cell r="D136">
            <v>0</v>
          </cell>
          <cell r="E136">
            <v>0</v>
          </cell>
          <cell r="F136">
            <v>9.08</v>
          </cell>
          <cell r="G136">
            <v>36.32</v>
          </cell>
        </row>
        <row r="137">
          <cell r="B137" t="str">
            <v>Хлеб пшеничный йодированный</v>
          </cell>
          <cell r="C137">
            <v>24</v>
          </cell>
          <cell r="D137">
            <v>1.8</v>
          </cell>
          <cell r="E137">
            <v>0.24</v>
          </cell>
          <cell r="F137">
            <v>12.24</v>
          </cell>
          <cell r="G137">
            <v>58.32</v>
          </cell>
        </row>
        <row r="138">
          <cell r="B138" t="str">
            <v>Йогурт питьевой в потребительской упаковке</v>
          </cell>
          <cell r="C138" t="str">
            <v>1/180</v>
          </cell>
          <cell r="D138">
            <v>10</v>
          </cell>
          <cell r="E138">
            <v>6.4</v>
          </cell>
          <cell r="F138">
            <v>7</v>
          </cell>
          <cell r="G138">
            <v>125.6</v>
          </cell>
        </row>
        <row r="139">
          <cell r="D139">
            <v>27.34</v>
          </cell>
          <cell r="E139">
            <v>32.64</v>
          </cell>
          <cell r="F139">
            <v>67.47999999999999</v>
          </cell>
          <cell r="G139">
            <v>582.98</v>
          </cell>
        </row>
        <row r="142">
          <cell r="B142" t="str">
    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    </cell>
          <cell r="C142" t="str">
            <v>10/200</v>
          </cell>
          <cell r="D142">
            <v>4.43</v>
          </cell>
          <cell r="E142">
            <v>4.7</v>
          </cell>
          <cell r="F142">
            <v>10.38</v>
          </cell>
          <cell r="G142">
            <v>95.56</v>
          </cell>
        </row>
        <row r="143">
          <cell r="B143" t="str">
            <v>Котлета Домашняя с соусом красным  (говядина, свинина, батон., соль йод., сухарь панир., яйцо, масло раст, масло слив.)  90/30</v>
          </cell>
          <cell r="C143">
            <v>120</v>
          </cell>
          <cell r="D143">
            <v>12.8</v>
          </cell>
          <cell r="E143">
            <v>19.55</v>
          </cell>
          <cell r="F143">
            <v>13.4</v>
          </cell>
          <cell r="G143">
            <v>220.75</v>
          </cell>
        </row>
        <row r="144">
          <cell r="B144" t="str">
            <v>Каша гречневая рассыпчатая (крупа гречневая, соль йодиров., масло сл.)</v>
          </cell>
          <cell r="C144">
            <v>150</v>
          </cell>
          <cell r="D144">
            <v>6.2</v>
          </cell>
          <cell r="E144">
            <v>4.74</v>
          </cell>
          <cell r="F144">
            <v>37.979999999999997</v>
          </cell>
          <cell r="G144">
            <v>202.36</v>
          </cell>
        </row>
        <row r="145">
          <cell r="B145" t="str">
            <v>Компот из кураги с вит С (курага, сахар, витамин С)</v>
          </cell>
          <cell r="C145">
            <v>200</v>
          </cell>
          <cell r="D145">
            <v>0.99</v>
          </cell>
          <cell r="E145">
            <v>0.06</v>
          </cell>
          <cell r="F145">
            <v>18.36</v>
          </cell>
          <cell r="G145">
            <v>77.94</v>
          </cell>
        </row>
        <row r="146">
          <cell r="B146" t="str">
            <v>Хлеб пшеничный йодированный</v>
          </cell>
          <cell r="C146">
            <v>30</v>
          </cell>
          <cell r="D146">
            <v>2.25</v>
          </cell>
          <cell r="E146">
            <v>0.3</v>
          </cell>
          <cell r="F146">
            <v>15.3</v>
          </cell>
          <cell r="G146">
            <v>60.9</v>
          </cell>
        </row>
        <row r="147">
          <cell r="B147" t="str">
            <v>Хлеб ржаной</v>
          </cell>
          <cell r="C147">
            <v>24</v>
          </cell>
          <cell r="D147">
            <v>1.58</v>
          </cell>
          <cell r="E147">
            <v>0.28999999999999998</v>
          </cell>
          <cell r="F147">
            <v>9.5</v>
          </cell>
          <cell r="G147">
            <v>46.94</v>
          </cell>
        </row>
        <row r="148">
          <cell r="B148" t="str">
            <v xml:space="preserve">Гематоген  </v>
          </cell>
          <cell r="C148" t="str">
            <v>40</v>
          </cell>
          <cell r="D148">
            <v>2.6</v>
          </cell>
          <cell r="E148">
            <v>1.6</v>
          </cell>
          <cell r="F148">
            <v>32.799999999999997</v>
          </cell>
          <cell r="G148">
            <v>156</v>
          </cell>
        </row>
        <row r="149">
          <cell r="D149">
            <v>30.85</v>
          </cell>
          <cell r="E149">
            <v>31.240000000000002</v>
          </cell>
          <cell r="F149">
            <v>137.72</v>
          </cell>
          <cell r="G149">
            <v>860.45</v>
          </cell>
        </row>
        <row r="151">
          <cell r="B151" t="str">
            <v>Борщ Сибирский с фаршем (фарш говяжий, свекла,  картофель, морковь, лук репч., томат паста, масло подсолн., фасоль, сахар, лимоная кислота., соль йод.)</v>
          </cell>
          <cell r="C151" t="str">
            <v>20/250</v>
          </cell>
          <cell r="D151">
            <v>5.7</v>
          </cell>
          <cell r="E151">
            <v>6.04</v>
          </cell>
          <cell r="F151">
            <v>13.34</v>
          </cell>
          <cell r="G151">
            <v>130.58000000000001</v>
          </cell>
        </row>
        <row r="152">
          <cell r="B152" t="str">
            <v>Котлета Домашняя с соусом красным  (говядина, свинина, батон., соль йод., сухарь панир., яйцо, масло раст, масло слив.)  90/30</v>
          </cell>
          <cell r="C152">
            <v>120</v>
          </cell>
          <cell r="D152">
            <v>12.8</v>
          </cell>
          <cell r="E152">
            <v>19.55</v>
          </cell>
          <cell r="F152">
            <v>13.4</v>
          </cell>
          <cell r="G152">
            <v>220.75</v>
          </cell>
        </row>
        <row r="153">
          <cell r="B153" t="str">
            <v>Каша гречневая рассыпчатая (крупа гречневая, соль йодиров., масло сл.)</v>
          </cell>
          <cell r="C153">
            <v>200</v>
          </cell>
          <cell r="D153">
            <v>8.26</v>
          </cell>
          <cell r="E153">
            <v>6.32</v>
          </cell>
          <cell r="F153">
            <v>50.64</v>
          </cell>
          <cell r="G153">
            <v>292.48</v>
          </cell>
        </row>
        <row r="154">
          <cell r="B154" t="str">
            <v>Компот из кураги с вит С (курага, сахар, витамин С)</v>
          </cell>
          <cell r="C154">
            <v>200</v>
          </cell>
          <cell r="D154">
            <v>0.99</v>
          </cell>
          <cell r="E154">
            <v>0.06</v>
          </cell>
          <cell r="F154">
            <v>18.36</v>
          </cell>
          <cell r="G154">
            <v>77.94</v>
          </cell>
        </row>
        <row r="155">
          <cell r="B155" t="str">
            <v>Хлеб пшеничный йодированный</v>
          </cell>
          <cell r="C155">
            <v>30</v>
          </cell>
          <cell r="D155">
            <v>2.25</v>
          </cell>
          <cell r="E155">
            <v>0.3</v>
          </cell>
          <cell r="F155">
            <v>15.3</v>
          </cell>
          <cell r="G155">
            <v>60.9</v>
          </cell>
        </row>
        <row r="156">
          <cell r="B156" t="str">
            <v>Хлеб ржаной</v>
          </cell>
          <cell r="C156">
            <v>26</v>
          </cell>
          <cell r="D156">
            <v>1.72</v>
          </cell>
          <cell r="E156">
            <v>0.31</v>
          </cell>
          <cell r="F156">
            <v>10.3</v>
          </cell>
          <cell r="G156">
            <v>50.86</v>
          </cell>
        </row>
        <row r="157">
          <cell r="B157" t="str">
            <v xml:space="preserve">Гематоген  </v>
          </cell>
          <cell r="C157">
            <v>40</v>
          </cell>
          <cell r="D157">
            <v>2.6</v>
          </cell>
          <cell r="E157">
            <v>1.6</v>
          </cell>
          <cell r="F157">
            <v>32.799999999999997</v>
          </cell>
          <cell r="G157">
            <v>156</v>
          </cell>
        </row>
        <row r="158">
          <cell r="D158">
            <v>34.319999999999993</v>
          </cell>
          <cell r="E158">
            <v>34.18</v>
          </cell>
          <cell r="F158">
            <v>154.13999999999999</v>
          </cell>
          <cell r="G158">
            <v>989.51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  (1 шт.)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5"/>
  <sheetViews>
    <sheetView showGridLines="0" tabSelected="1" topLeftCell="A4" workbookViewId="0">
      <selection activeCell="F48" sqref="F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70" t="s">
        <v>15</v>
      </c>
      <c r="C1" s="71"/>
      <c r="D1" s="72"/>
      <c r="E1" s="1" t="s">
        <v>12</v>
      </c>
      <c r="F1" s="55"/>
      <c r="G1" s="1"/>
      <c r="H1" s="1"/>
      <c r="I1" s="1" t="s">
        <v>1</v>
      </c>
      <c r="J1" s="2">
        <v>45253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47.25" x14ac:dyDescent="0.25">
      <c r="A5" s="8" t="s">
        <v>10</v>
      </c>
      <c r="B5" s="9"/>
      <c r="C5" s="13" t="s">
        <v>42</v>
      </c>
      <c r="D5" s="46" t="str">
        <f>[1]Лист1!B127</f>
        <v>Зразы  ленивые с соусом красным (говядина, батон, яйцо, лук репчатый, соль йод., соус красный) 90/30</v>
      </c>
      <c r="E5" s="12">
        <f>[1]Лист1!C127</f>
        <v>120</v>
      </c>
      <c r="F5" s="59" t="s">
        <v>37</v>
      </c>
      <c r="G5" s="13">
        <f>[1]Лист1!G127</f>
        <v>177.05</v>
      </c>
      <c r="H5" s="13">
        <f>[1]Лист1!D127</f>
        <v>11.57</v>
      </c>
      <c r="I5" s="13">
        <f>[1]Лист1!E127</f>
        <v>18.170000000000002</v>
      </c>
      <c r="J5" s="17">
        <f>[1]Лист1!F127</f>
        <v>14.32</v>
      </c>
    </row>
    <row r="6" spans="1:10" ht="31.5" x14ac:dyDescent="0.25">
      <c r="A6" s="8"/>
      <c r="B6" s="14"/>
      <c r="C6" s="17" t="s">
        <v>43</v>
      </c>
      <c r="D6" s="30" t="str">
        <f>[1]Лист1!B128</f>
        <v>Пюре овощное  (картофель, морковь,  молоко, масло слив., соль йод.)</v>
      </c>
      <c r="E6" s="16">
        <f>[1]Лист1!C128</f>
        <v>150</v>
      </c>
      <c r="F6" s="55" t="s">
        <v>38</v>
      </c>
      <c r="G6" s="17">
        <f>[1]Лист1!G128</f>
        <v>139.27000000000001</v>
      </c>
      <c r="H6" s="17">
        <f>[1]Лист1!D128</f>
        <v>2.98</v>
      </c>
      <c r="I6" s="17">
        <f>[1]Лист1!E128</f>
        <v>5.87</v>
      </c>
      <c r="J6" s="17">
        <f>[1]Лист1!F128</f>
        <v>18.63</v>
      </c>
    </row>
    <row r="7" spans="1:10" ht="15.75" x14ac:dyDescent="0.25">
      <c r="A7" s="8"/>
      <c r="B7" s="14"/>
      <c r="C7" s="17" t="s">
        <v>44</v>
      </c>
      <c r="D7" s="31" t="str">
        <f>[1]Лист1!B129</f>
        <v>Чай с сахаром (чай, сахар)</v>
      </c>
      <c r="E7" s="16">
        <f>[1]Лист1!C129</f>
        <v>200</v>
      </c>
      <c r="F7" s="55" t="s">
        <v>39</v>
      </c>
      <c r="G7" s="17">
        <f>[1]Лист1!G129</f>
        <v>36.32</v>
      </c>
      <c r="H7" s="17">
        <f>[1]Лист1!D129</f>
        <v>0</v>
      </c>
      <c r="I7" s="17">
        <f>[1]Лист1!E129</f>
        <v>0</v>
      </c>
      <c r="J7" s="17">
        <f>[1]Лист1!F129</f>
        <v>9.08</v>
      </c>
    </row>
    <row r="8" spans="1:10" ht="15.75" x14ac:dyDescent="0.25">
      <c r="A8" s="8"/>
      <c r="B8" s="14"/>
      <c r="C8" s="17"/>
      <c r="D8" s="31" t="str">
        <f>[1]Лист1!B130</f>
        <v>Хлеб пшеничный йодированный</v>
      </c>
      <c r="E8" s="16">
        <f>[1]Лист1!C130</f>
        <v>26</v>
      </c>
      <c r="F8" s="55" t="s">
        <v>33</v>
      </c>
      <c r="G8" s="17">
        <f>[1]Лист1!G130</f>
        <v>63.18</v>
      </c>
      <c r="H8" s="17">
        <f>[1]Лист1!D130</f>
        <v>1.95</v>
      </c>
      <c r="I8" s="17">
        <f>[1]Лист1!E130</f>
        <v>0.26</v>
      </c>
      <c r="J8" s="17">
        <f>[1]Лист1!F130</f>
        <v>13.26</v>
      </c>
    </row>
    <row r="9" spans="1:10" ht="15.75" x14ac:dyDescent="0.25">
      <c r="A9" s="8"/>
      <c r="B9" s="14"/>
      <c r="C9" s="17"/>
      <c r="D9" s="31" t="str">
        <f>[1]Лист1!B131</f>
        <v>Йогурт питьевой в потребительской упаковке</v>
      </c>
      <c r="E9" s="16" t="str">
        <f>[1]Лист1!C131</f>
        <v>1/180</v>
      </c>
      <c r="F9" s="55" t="s">
        <v>40</v>
      </c>
      <c r="G9" s="17">
        <f>[1]Лист1!G131</f>
        <v>125.6</v>
      </c>
      <c r="H9" s="17">
        <f>[1]Лист1!D131</f>
        <v>10</v>
      </c>
      <c r="I9" s="17">
        <f>[1]Лист1!E131</f>
        <v>6.4</v>
      </c>
      <c r="J9" s="17">
        <f>[1]Лист1!F131</f>
        <v>7</v>
      </c>
    </row>
    <row r="10" spans="1:10" ht="15.75" x14ac:dyDescent="0.25">
      <c r="A10" s="8"/>
      <c r="B10" s="61"/>
      <c r="C10" s="55">
        <f>[2]Лист1!H203</f>
        <v>0</v>
      </c>
      <c r="D10" s="20" t="s">
        <v>16</v>
      </c>
      <c r="E10" s="22" t="s">
        <v>41</v>
      </c>
      <c r="F10" s="22" t="s">
        <v>25</v>
      </c>
      <c r="G10" s="22">
        <f>[1]Лист1!G132</f>
        <v>541.42000000000007</v>
      </c>
      <c r="H10" s="22">
        <f>[1]Лист1!D132</f>
        <v>26.5</v>
      </c>
      <c r="I10" s="22">
        <f>[1]Лист1!E132</f>
        <v>30.700000000000003</v>
      </c>
      <c r="J10" s="22">
        <f>[1]Лист1!F132</f>
        <v>62.29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25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5.75" x14ac:dyDescent="0.25">
      <c r="A13" s="8"/>
      <c r="B13" s="26"/>
      <c r="C13" s="26"/>
      <c r="D13" s="29" t="s">
        <v>30</v>
      </c>
      <c r="E13" s="45"/>
      <c r="F13" s="45"/>
      <c r="G13" s="27"/>
      <c r="H13" s="27"/>
      <c r="I13" s="27"/>
      <c r="J13" s="53"/>
    </row>
    <row r="14" spans="1:10" ht="15.75" x14ac:dyDescent="0.25">
      <c r="A14" s="8"/>
      <c r="B14" s="26"/>
      <c r="C14" s="26">
        <v>508</v>
      </c>
      <c r="D14" s="69" t="s">
        <v>54</v>
      </c>
      <c r="E14" s="27" t="s">
        <v>55</v>
      </c>
      <c r="F14" s="27" t="s">
        <v>31</v>
      </c>
      <c r="G14" s="27" t="s">
        <v>56</v>
      </c>
      <c r="H14" s="27" t="s">
        <v>57</v>
      </c>
      <c r="I14" s="27" t="s">
        <v>58</v>
      </c>
      <c r="J14" s="53" t="s">
        <v>59</v>
      </c>
    </row>
    <row r="15" spans="1:10" ht="15.75" x14ac:dyDescent="0.25">
      <c r="A15" s="8"/>
      <c r="B15" s="26"/>
      <c r="C15" s="26"/>
      <c r="D15" s="28" t="s">
        <v>28</v>
      </c>
      <c r="E15" s="45" t="s">
        <v>55</v>
      </c>
      <c r="F15" s="45" t="s">
        <v>31</v>
      </c>
      <c r="G15" s="45" t="s">
        <v>56</v>
      </c>
      <c r="H15" s="45" t="s">
        <v>57</v>
      </c>
      <c r="I15" s="45" t="s">
        <v>58</v>
      </c>
      <c r="J15" s="54" t="s">
        <v>59</v>
      </c>
    </row>
    <row r="16" spans="1:10" ht="15.75" x14ac:dyDescent="0.25">
      <c r="A16" s="8"/>
      <c r="B16" s="26"/>
      <c r="C16" s="26"/>
      <c r="D16" s="28"/>
      <c r="E16" s="45"/>
      <c r="F16" s="45"/>
      <c r="G16" s="27"/>
      <c r="H16" s="27"/>
      <c r="I16" s="27"/>
      <c r="J16" s="53"/>
    </row>
    <row r="17" spans="1:10" ht="16.5" thickBot="1" x14ac:dyDescent="0.3">
      <c r="A17" s="23"/>
      <c r="B17" s="62"/>
      <c r="C17" s="26"/>
      <c r="D17" s="29" t="s">
        <v>20</v>
      </c>
      <c r="E17" s="27"/>
      <c r="F17" s="27"/>
      <c r="G17" s="27"/>
      <c r="H17" s="63"/>
      <c r="I17" s="63"/>
      <c r="J17" s="53"/>
    </row>
    <row r="18" spans="1:10" ht="15.75" x14ac:dyDescent="0.25">
      <c r="A18" s="8"/>
      <c r="B18" s="26"/>
      <c r="C18" s="55" t="str">
        <f t="shared" ref="C18:C20" si="0">C5</f>
        <v>1042</v>
      </c>
      <c r="D18" s="65" t="str">
        <f>[1]Лист1!B134</f>
        <v>Зразы  ленивые с соусом красным (говядина, батон, яйцо, лук репчатый, соль йод., соус красный)  90/30</v>
      </c>
      <c r="E18" s="27">
        <f>[1]Лист1!C134</f>
        <v>120</v>
      </c>
      <c r="F18" s="27" t="s">
        <v>37</v>
      </c>
      <c r="G18" s="27">
        <f>[1]Лист1!G134</f>
        <v>177.05</v>
      </c>
      <c r="H18" s="27">
        <f>[1]Лист1!D134</f>
        <v>11.57</v>
      </c>
      <c r="I18" s="27">
        <f>[1]Лист1!E134</f>
        <v>18.170000000000002</v>
      </c>
      <c r="J18" s="53">
        <f>[1]Лист1!F134</f>
        <v>14.32</v>
      </c>
    </row>
    <row r="19" spans="1:10" ht="15.75" x14ac:dyDescent="0.25">
      <c r="A19" s="25"/>
      <c r="B19" s="61"/>
      <c r="C19" s="55" t="str">
        <f t="shared" si="0"/>
        <v>867</v>
      </c>
      <c r="D19" s="30" t="str">
        <f>[1]Лист1!B135</f>
        <v>Пюре овощное  (картофель, морковь,  молоко, масло слив., соль йод.)</v>
      </c>
      <c r="E19" s="66">
        <f>[1]Лист1!C135</f>
        <v>200</v>
      </c>
      <c r="F19" s="53" t="s">
        <v>45</v>
      </c>
      <c r="G19" s="53">
        <f>[1]Лист1!G135</f>
        <v>185.69</v>
      </c>
      <c r="H19" s="27">
        <f>[1]Лист1!D135</f>
        <v>3.97</v>
      </c>
      <c r="I19" s="27">
        <f>[1]Лист1!E135</f>
        <v>7.83</v>
      </c>
      <c r="J19" s="53">
        <f>[1]Лист1!F135</f>
        <v>24.84</v>
      </c>
    </row>
    <row r="20" spans="1:10" ht="15.75" x14ac:dyDescent="0.25">
      <c r="A20" s="25"/>
      <c r="B20" s="61"/>
      <c r="C20" s="50" t="str">
        <f t="shared" si="0"/>
        <v>663</v>
      </c>
      <c r="D20" s="30" t="str">
        <f>[1]Лист1!B136</f>
        <v>Чай с сахаром (чай, сахар)</v>
      </c>
      <c r="E20" s="53">
        <f>[1]Лист1!C136</f>
        <v>200</v>
      </c>
      <c r="F20" s="53" t="s">
        <v>39</v>
      </c>
      <c r="G20" s="53">
        <f>[1]Лист1!G136</f>
        <v>36.32</v>
      </c>
      <c r="H20" s="27">
        <f>[1]Лист1!D136</f>
        <v>0</v>
      </c>
      <c r="I20" s="27">
        <f>[1]Лист1!E136</f>
        <v>0</v>
      </c>
      <c r="J20" s="53">
        <f>[1]Лист1!F136</f>
        <v>9.08</v>
      </c>
    </row>
    <row r="21" spans="1:10" ht="15.75" x14ac:dyDescent="0.25">
      <c r="A21" s="25"/>
      <c r="B21" s="61"/>
      <c r="C21" s="50"/>
      <c r="D21" s="30" t="str">
        <f>[1]Лист1!B137</f>
        <v>Хлеб пшеничный йодированный</v>
      </c>
      <c r="E21" s="53">
        <f>[1]Лист1!C137</f>
        <v>24</v>
      </c>
      <c r="F21" s="53" t="s">
        <v>46</v>
      </c>
      <c r="G21" s="53">
        <f>[1]Лист1!G137</f>
        <v>58.32</v>
      </c>
      <c r="H21" s="27">
        <f>[1]Лист1!D137</f>
        <v>1.8</v>
      </c>
      <c r="I21" s="27">
        <f>[1]Лист1!E137</f>
        <v>0.24</v>
      </c>
      <c r="J21" s="53">
        <f>[1]Лист1!F137</f>
        <v>12.24</v>
      </c>
    </row>
    <row r="22" spans="1:10" ht="15.75" x14ac:dyDescent="0.25">
      <c r="A22" s="25"/>
      <c r="B22" s="61"/>
      <c r="C22" s="50"/>
      <c r="D22" s="30" t="str">
        <f>[1]Лист1!B138</f>
        <v>Йогурт питьевой в потребительской упаковке</v>
      </c>
      <c r="E22" s="53" t="str">
        <f>[1]Лист1!C138</f>
        <v>1/180</v>
      </c>
      <c r="F22" s="53" t="s">
        <v>40</v>
      </c>
      <c r="G22" s="53">
        <f>[1]Лист1!G138</f>
        <v>125.6</v>
      </c>
      <c r="H22" s="27">
        <f>[1]Лист1!D138</f>
        <v>10</v>
      </c>
      <c r="I22" s="27">
        <f>[1]Лист1!E138</f>
        <v>6.4</v>
      </c>
      <c r="J22" s="53">
        <f>[1]Лист1!F138</f>
        <v>7</v>
      </c>
    </row>
    <row r="23" spans="1:10" ht="16.5" thickBot="1" x14ac:dyDescent="0.3">
      <c r="A23" s="25"/>
      <c r="B23" s="62"/>
      <c r="C23" s="50">
        <f>[2]Лист1!H203</f>
        <v>0</v>
      </c>
      <c r="D23" s="28" t="s">
        <v>16</v>
      </c>
      <c r="E23" s="54" t="s">
        <v>47</v>
      </c>
      <c r="F23" s="54" t="s">
        <v>18</v>
      </c>
      <c r="G23" s="54">
        <f>[1]Лист1!G139</f>
        <v>582.98</v>
      </c>
      <c r="H23" s="45">
        <f>[1]Лист1!D139</f>
        <v>27.34</v>
      </c>
      <c r="I23" s="45">
        <f>[1]Лист1!E139</f>
        <v>32.64</v>
      </c>
      <c r="J23" s="54">
        <f>[1]Лист1!F139</f>
        <v>67.47999999999999</v>
      </c>
    </row>
    <row r="24" spans="1:10" ht="15.75" x14ac:dyDescent="0.25">
      <c r="A24" s="25"/>
      <c r="B24" s="61"/>
      <c r="C24" s="26"/>
      <c r="D24" s="28" t="s">
        <v>17</v>
      </c>
      <c r="E24" s="53"/>
      <c r="F24" s="54" t="s">
        <v>18</v>
      </c>
      <c r="G24" s="54"/>
      <c r="H24" s="45"/>
      <c r="I24" s="45"/>
      <c r="J24" s="54"/>
    </row>
    <row r="25" spans="1:10" ht="15.75" x14ac:dyDescent="0.25">
      <c r="A25" s="25"/>
      <c r="B25" s="61"/>
      <c r="C25" s="26"/>
      <c r="D25" s="28"/>
      <c r="E25" s="53"/>
      <c r="F25" s="54"/>
      <c r="G25" s="54"/>
      <c r="H25" s="45"/>
      <c r="I25" s="45"/>
      <c r="J25" s="54"/>
    </row>
    <row r="26" spans="1:10" ht="15.75" x14ac:dyDescent="0.25">
      <c r="A26" s="25"/>
      <c r="B26" s="61"/>
      <c r="C26" s="26"/>
      <c r="D26" s="29" t="s">
        <v>23</v>
      </c>
      <c r="E26" s="53"/>
      <c r="F26" s="54"/>
      <c r="G26" s="54"/>
      <c r="H26" s="45"/>
      <c r="I26" s="45"/>
      <c r="J26" s="54"/>
    </row>
    <row r="27" spans="1:10" ht="15.75" x14ac:dyDescent="0.25">
      <c r="A27" s="25"/>
      <c r="B27" s="61"/>
      <c r="C27" s="26">
        <v>328</v>
      </c>
      <c r="D27" s="68" t="s">
        <v>60</v>
      </c>
      <c r="E27" s="53" t="s">
        <v>55</v>
      </c>
      <c r="F27" s="53" t="s">
        <v>62</v>
      </c>
      <c r="G27" s="53" t="s">
        <v>65</v>
      </c>
      <c r="H27" s="27" t="s">
        <v>68</v>
      </c>
      <c r="I27" s="27" t="s">
        <v>69</v>
      </c>
      <c r="J27" s="53" t="s">
        <v>70</v>
      </c>
    </row>
    <row r="28" spans="1:10" ht="15.75" x14ac:dyDescent="0.25">
      <c r="A28" s="25"/>
      <c r="B28" s="61"/>
      <c r="C28" s="26"/>
      <c r="D28" s="68" t="s">
        <v>61</v>
      </c>
      <c r="E28" s="53" t="s">
        <v>63</v>
      </c>
      <c r="F28" s="53" t="s">
        <v>53</v>
      </c>
      <c r="G28" s="53" t="s">
        <v>66</v>
      </c>
      <c r="H28" s="27" t="s">
        <v>71</v>
      </c>
      <c r="I28" s="27" t="s">
        <v>72</v>
      </c>
      <c r="J28" s="53" t="s">
        <v>31</v>
      </c>
    </row>
    <row r="29" spans="1:10" ht="15.75" x14ac:dyDescent="0.25">
      <c r="A29" s="25"/>
      <c r="B29" s="61"/>
      <c r="C29" s="26"/>
      <c r="D29" s="68"/>
      <c r="E29" s="53"/>
      <c r="F29" s="53"/>
      <c r="G29" s="53"/>
      <c r="H29" s="27"/>
      <c r="I29" s="27"/>
      <c r="J29" s="53"/>
    </row>
    <row r="30" spans="1:10" ht="15.75" x14ac:dyDescent="0.25">
      <c r="A30" s="25"/>
      <c r="B30" s="61"/>
      <c r="C30" s="26"/>
      <c r="D30" s="28" t="s">
        <v>28</v>
      </c>
      <c r="E30" s="54" t="s">
        <v>64</v>
      </c>
      <c r="F30" s="54" t="s">
        <v>29</v>
      </c>
      <c r="G30" s="54" t="s">
        <v>67</v>
      </c>
      <c r="H30" s="45" t="s">
        <v>73</v>
      </c>
      <c r="I30" s="45" t="s">
        <v>74</v>
      </c>
      <c r="J30" s="54" t="s">
        <v>75</v>
      </c>
    </row>
    <row r="31" spans="1:10" ht="15.75" x14ac:dyDescent="0.25">
      <c r="A31" s="25"/>
      <c r="B31" s="61"/>
      <c r="C31" s="26"/>
      <c r="D31" s="29" t="s">
        <v>21</v>
      </c>
      <c r="E31" s="53"/>
      <c r="F31" s="53"/>
      <c r="G31" s="53"/>
      <c r="H31" s="27"/>
      <c r="I31" s="27"/>
      <c r="J31" s="53"/>
    </row>
    <row r="32" spans="1:10" ht="15.75" x14ac:dyDescent="0.25">
      <c r="A32" s="25"/>
      <c r="B32" s="61"/>
      <c r="C32" s="26" t="s">
        <v>49</v>
      </c>
      <c r="D32" s="30" t="str">
        <f>[1]Лист1!B142</f>
        <v>Борщ Сибирский с фаршем (фарш говяжий, свекла, картофель, морковь, лук репч., томат паста, масло подсолн., фасоль, сахар, .лимоная кислота., соль йод.)</v>
      </c>
      <c r="E32" s="53" t="str">
        <f>[1]Лист1!C142</f>
        <v>10/200</v>
      </c>
      <c r="F32" s="53" t="s">
        <v>48</v>
      </c>
      <c r="G32" s="53">
        <f>[1]Лист1!G142</f>
        <v>95.56</v>
      </c>
      <c r="H32" s="27">
        <f>[1]Лист1!D142</f>
        <v>4.43</v>
      </c>
      <c r="I32" s="27">
        <f>[1]Лист1!E142</f>
        <v>4.7</v>
      </c>
      <c r="J32" s="53">
        <f>[1]Лист1!F142</f>
        <v>10.38</v>
      </c>
    </row>
    <row r="33" spans="1:10" ht="15.75" x14ac:dyDescent="0.25">
      <c r="A33" s="25"/>
      <c r="B33" s="35"/>
      <c r="C33" s="26">
        <v>246</v>
      </c>
      <c r="D33" s="30" t="str">
        <f>[1]Лист1!B143</f>
        <v>Котлета Домашняя с соусом красным  (говядина, свинина, батон., соль йод., сухарь панир., яйцо, масло раст, масло слив.)  90/30</v>
      </c>
      <c r="E33" s="53">
        <f>[1]Лист1!C143</f>
        <v>120</v>
      </c>
      <c r="F33" s="53" t="s">
        <v>50</v>
      </c>
      <c r="G33" s="53">
        <f>[1]Лист1!G143</f>
        <v>220.75</v>
      </c>
      <c r="H33" s="27">
        <f>[1]Лист1!D143</f>
        <v>12.8</v>
      </c>
      <c r="I33" s="27">
        <f>[1]Лист1!E143</f>
        <v>19.55</v>
      </c>
      <c r="J33" s="53">
        <f>[1]Лист1!F143</f>
        <v>13.4</v>
      </c>
    </row>
    <row r="34" spans="1:10" ht="15.75" x14ac:dyDescent="0.25">
      <c r="A34" s="25"/>
      <c r="B34" s="26"/>
      <c r="C34" s="26">
        <v>632</v>
      </c>
      <c r="D34" s="15" t="str">
        <f>[1]Лист1!B144</f>
        <v>Каша гречневая рассыпчатая (крупа гречневая, соль йодиров., масло сл.)</v>
      </c>
      <c r="E34" s="53">
        <f>[1]Лист1!C144</f>
        <v>150</v>
      </c>
      <c r="F34" s="53" t="s">
        <v>51</v>
      </c>
      <c r="G34" s="53">
        <f>[1]Лист1!G144</f>
        <v>202.36</v>
      </c>
      <c r="H34" s="27">
        <f>[1]Лист1!D144</f>
        <v>6.2</v>
      </c>
      <c r="I34" s="27">
        <f>[1]Лист1!E144</f>
        <v>4.74</v>
      </c>
      <c r="J34" s="53">
        <f>[1]Лист1!F144</f>
        <v>37.979999999999997</v>
      </c>
    </row>
    <row r="35" spans="1:10" ht="15.75" x14ac:dyDescent="0.25">
      <c r="A35" s="25"/>
      <c r="B35" s="26"/>
      <c r="C35" s="26">
        <v>435</v>
      </c>
      <c r="D35" s="67" t="str">
        <f>[1]Лист1!B145</f>
        <v>Компот из кураги с вит С (курага, сахар, витамин С)</v>
      </c>
      <c r="E35" s="27">
        <f>[1]Лист1!C145</f>
        <v>200</v>
      </c>
      <c r="F35" s="27" t="s">
        <v>52</v>
      </c>
      <c r="G35" s="27">
        <f>[1]Лист1!G145</f>
        <v>77.94</v>
      </c>
      <c r="H35" s="27">
        <f>[1]Лист1!D145</f>
        <v>0.99</v>
      </c>
      <c r="I35" s="27">
        <f>[1]Лист1!E145</f>
        <v>0.06</v>
      </c>
      <c r="J35" s="27">
        <f>[1]Лист1!F145</f>
        <v>18.36</v>
      </c>
    </row>
    <row r="36" spans="1:10" ht="15.75" x14ac:dyDescent="0.25">
      <c r="A36" s="25"/>
      <c r="B36" s="61"/>
      <c r="C36" s="61"/>
      <c r="D36" s="31" t="str">
        <f>[1]Лист1!B146</f>
        <v>Хлеб пшеничный йодированный</v>
      </c>
      <c r="E36" s="53">
        <f>[1]Лист1!C146</f>
        <v>30</v>
      </c>
      <c r="F36" s="53" t="s">
        <v>34</v>
      </c>
      <c r="G36" s="53">
        <f>[1]Лист1!G146</f>
        <v>60.9</v>
      </c>
      <c r="H36" s="53">
        <f>[1]Лист1!D146</f>
        <v>2.25</v>
      </c>
      <c r="I36" s="53">
        <f>[1]Лист1!E146</f>
        <v>0.3</v>
      </c>
      <c r="J36" s="53">
        <f>[1]Лист1!F146</f>
        <v>15.3</v>
      </c>
    </row>
    <row r="37" spans="1:10" ht="15.75" x14ac:dyDescent="0.25">
      <c r="A37" s="25"/>
      <c r="B37" s="61"/>
      <c r="C37" s="26"/>
      <c r="D37" s="31" t="str">
        <f>[1]Лист1!B147</f>
        <v>Хлеб ржаной</v>
      </c>
      <c r="E37" s="53">
        <f>[1]Лист1!C147</f>
        <v>24</v>
      </c>
      <c r="F37" s="53" t="s">
        <v>32</v>
      </c>
      <c r="G37" s="53">
        <f>[1]Лист1!G147</f>
        <v>46.94</v>
      </c>
      <c r="H37" s="27">
        <f>[1]Лист1!D147</f>
        <v>1.58</v>
      </c>
      <c r="I37" s="27">
        <f>[1]Лист1!E147</f>
        <v>0.28999999999999998</v>
      </c>
      <c r="J37" s="53">
        <f>[1]Лист1!F147</f>
        <v>9.5</v>
      </c>
    </row>
    <row r="38" spans="1:10" ht="15.75" x14ac:dyDescent="0.25">
      <c r="A38" s="25"/>
      <c r="B38" s="61"/>
      <c r="C38" s="26"/>
      <c r="D38" s="31" t="str">
        <f>[1]Лист1!B148</f>
        <v xml:space="preserve">Гематоген  </v>
      </c>
      <c r="E38" s="53" t="str">
        <f>[1]Лист1!C148</f>
        <v>40</v>
      </c>
      <c r="F38" s="53" t="s">
        <v>53</v>
      </c>
      <c r="G38" s="53">
        <f>[1]Лист1!G148</f>
        <v>156</v>
      </c>
      <c r="H38" s="27">
        <f>[1]Лист1!D148</f>
        <v>2.6</v>
      </c>
      <c r="I38" s="27">
        <f>[1]Лист1!E148</f>
        <v>1.6</v>
      </c>
      <c r="J38" s="53">
        <f>[1]Лист1!F148</f>
        <v>32.799999999999997</v>
      </c>
    </row>
    <row r="39" spans="1:10" ht="15.75" x14ac:dyDescent="0.25">
      <c r="A39" s="25"/>
      <c r="B39" s="35"/>
      <c r="C39" s="26">
        <f>[1]Лист1!H33</f>
        <v>0</v>
      </c>
      <c r="D39" s="32" t="s">
        <v>16</v>
      </c>
      <c r="E39" s="54" t="s">
        <v>35</v>
      </c>
      <c r="F39" s="54" t="s">
        <v>24</v>
      </c>
      <c r="G39" s="54">
        <f>[1]Лист1!G149</f>
        <v>860.45</v>
      </c>
      <c r="H39" s="45">
        <f>[1]Лист1!D149</f>
        <v>30.85</v>
      </c>
      <c r="I39" s="45">
        <f>[1]Лист1!E149</f>
        <v>31.240000000000002</v>
      </c>
      <c r="J39" s="54">
        <f>[1]Лист1!F149</f>
        <v>137.72</v>
      </c>
    </row>
    <row r="40" spans="1:10" ht="16.5" thickBot="1" x14ac:dyDescent="0.3">
      <c r="A40" s="25"/>
      <c r="B40" s="26"/>
      <c r="C40" s="26"/>
      <c r="D40" s="33" t="s">
        <v>17</v>
      </c>
      <c r="E40" s="53"/>
      <c r="F40" s="54" t="s">
        <v>24</v>
      </c>
      <c r="G40" s="53"/>
    </row>
    <row r="41" spans="1:10" ht="16.5" thickBot="1" x14ac:dyDescent="0.3">
      <c r="A41" s="25"/>
      <c r="B41" s="62"/>
      <c r="C41" s="26"/>
      <c r="D41" s="29" t="s">
        <v>22</v>
      </c>
      <c r="E41" s="53"/>
      <c r="F41" s="53"/>
      <c r="G41" s="53"/>
      <c r="H41" s="27"/>
      <c r="I41" s="27"/>
      <c r="J41" s="53"/>
    </row>
    <row r="42" spans="1:10" ht="15.75" x14ac:dyDescent="0.25">
      <c r="A42" s="8" t="s">
        <v>11</v>
      </c>
      <c r="B42" s="61"/>
      <c r="C42" s="15" t="str">
        <f t="shared" ref="C42:C45" si="1">C32</f>
        <v>144/998</v>
      </c>
      <c r="D42" s="30" t="str">
        <f>[1]Лист1!B151</f>
        <v>Борщ Сибирский с фаршем (фарш говяжий, свекла,  картофель, морковь, лук репч., томат паста, масло подсолн., фасоль, сахар, лимоная кислота., соль йод.)</v>
      </c>
      <c r="E42" s="51" t="str">
        <f>[1]Лист1!C151</f>
        <v>20/250</v>
      </c>
      <c r="F42" s="60" t="s">
        <v>86</v>
      </c>
      <c r="G42" s="52">
        <f>[1]Лист1!G151</f>
        <v>130.58000000000001</v>
      </c>
      <c r="H42" s="19">
        <f>[1]Лист1!D151</f>
        <v>5.7</v>
      </c>
      <c r="I42" s="19">
        <f>[1]Лист1!E151</f>
        <v>6.04</v>
      </c>
      <c r="J42" s="19">
        <f>[1]Лист1!F151</f>
        <v>13.34</v>
      </c>
    </row>
    <row r="43" spans="1:10" ht="15.75" x14ac:dyDescent="0.25">
      <c r="A43" s="8"/>
      <c r="B43" s="14"/>
      <c r="C43" s="15">
        <f t="shared" si="1"/>
        <v>246</v>
      </c>
      <c r="D43" s="30" t="str">
        <f>[1]Лист1!B152</f>
        <v>Котлета Домашняя с соусом красным  (говядина, свинина, батон., соль йод., сухарь панир., яйцо, масло раст, масло слив.)  90/30</v>
      </c>
      <c r="E43" s="16">
        <f>[1]Лист1!C152</f>
        <v>120</v>
      </c>
      <c r="F43" s="53" t="s">
        <v>50</v>
      </c>
      <c r="G43" s="17">
        <f>[1]Лист1!G152</f>
        <v>220.75</v>
      </c>
      <c r="H43" s="17">
        <f>[1]Лист1!D152</f>
        <v>12.8</v>
      </c>
      <c r="I43" s="17">
        <f>[1]Лист1!E152</f>
        <v>19.55</v>
      </c>
      <c r="J43" s="17">
        <f>[1]Лист1!F152</f>
        <v>13.4</v>
      </c>
    </row>
    <row r="44" spans="1:10" ht="15.75" x14ac:dyDescent="0.25">
      <c r="A44" s="8"/>
      <c r="B44" s="14"/>
      <c r="C44" s="34">
        <f t="shared" si="1"/>
        <v>632</v>
      </c>
      <c r="D44" s="15" t="str">
        <f>[1]Лист1!B153</f>
        <v>Каша гречневая рассыпчатая (крупа гречневая, соль йодиров., масло сл.)</v>
      </c>
      <c r="E44" s="16">
        <f>[1]Лист1!C153</f>
        <v>200</v>
      </c>
      <c r="F44" s="53" t="s">
        <v>87</v>
      </c>
      <c r="G44" s="17">
        <f>[1]Лист1!G153</f>
        <v>292.48</v>
      </c>
      <c r="H44" s="17">
        <f>[1]Лист1!D153</f>
        <v>8.26</v>
      </c>
      <c r="I44" s="17">
        <f>[1]Лист1!E153</f>
        <v>6.32</v>
      </c>
      <c r="J44" s="17">
        <f>[1]Лист1!F153</f>
        <v>50.64</v>
      </c>
    </row>
    <row r="45" spans="1:10" ht="15.75" x14ac:dyDescent="0.25">
      <c r="A45" s="8"/>
      <c r="B45" s="14"/>
      <c r="C45" s="15">
        <f t="shared" si="1"/>
        <v>435</v>
      </c>
      <c r="D45" s="31" t="str">
        <f>[1]Лист1!B154</f>
        <v>Компот из кураги с вит С (курага, сахар, витамин С)</v>
      </c>
      <c r="E45" s="18">
        <f>[1]Лист1!C154</f>
        <v>200</v>
      </c>
      <c r="F45" s="53" t="s">
        <v>52</v>
      </c>
      <c r="G45" s="17">
        <f>[1]Лист1!G154</f>
        <v>77.94</v>
      </c>
      <c r="H45" s="17">
        <f>[1]Лист1!D154</f>
        <v>0.99</v>
      </c>
      <c r="I45" s="17">
        <f>[1]Лист1!E154</f>
        <v>0.06</v>
      </c>
      <c r="J45" s="17">
        <f>[1]Лист1!F154</f>
        <v>18.36</v>
      </c>
    </row>
    <row r="46" spans="1:10" ht="15.75" x14ac:dyDescent="0.25">
      <c r="A46" s="8"/>
      <c r="B46" s="14"/>
      <c r="C46" s="15"/>
      <c r="D46" s="31" t="str">
        <f>[1]Лист1!B155</f>
        <v>Хлеб пшеничный йодированный</v>
      </c>
      <c r="E46" s="18">
        <f>[1]Лист1!C155</f>
        <v>30</v>
      </c>
      <c r="F46" s="53" t="s">
        <v>34</v>
      </c>
      <c r="G46" s="17">
        <f>[1]Лист1!G155</f>
        <v>60.9</v>
      </c>
      <c r="H46" s="17">
        <f>[1]Лист1!D155</f>
        <v>2.25</v>
      </c>
      <c r="I46" s="17">
        <f>[1]Лист1!E155</f>
        <v>0.3</v>
      </c>
      <c r="J46" s="17">
        <f>[1]Лист1!F155</f>
        <v>15.3</v>
      </c>
    </row>
    <row r="47" spans="1:10" ht="15.75" x14ac:dyDescent="0.25">
      <c r="A47" s="8"/>
      <c r="B47" s="14"/>
      <c r="C47" s="15"/>
      <c r="D47" s="31" t="str">
        <f>[1]Лист1!B156</f>
        <v>Хлеб ржаной</v>
      </c>
      <c r="E47" s="18">
        <f>[1]Лист1!C156</f>
        <v>26</v>
      </c>
      <c r="F47" s="53" t="s">
        <v>88</v>
      </c>
      <c r="G47" s="17">
        <f>[1]Лист1!G156</f>
        <v>50.86</v>
      </c>
      <c r="H47" s="17">
        <f>[1]Лист1!D156</f>
        <v>1.72</v>
      </c>
      <c r="I47" s="17">
        <f>[1]Лист1!E156</f>
        <v>0.31</v>
      </c>
      <c r="J47" s="17">
        <f>[1]Лист1!F156</f>
        <v>10.3</v>
      </c>
    </row>
    <row r="48" spans="1:10" ht="15.75" x14ac:dyDescent="0.25">
      <c r="A48" s="8"/>
      <c r="B48" s="14"/>
      <c r="C48" s="15"/>
      <c r="D48" s="31" t="str">
        <f>[1]Лист1!B157</f>
        <v xml:space="preserve">Гематоген  </v>
      </c>
      <c r="E48" s="18">
        <f>[1]Лист1!C157</f>
        <v>40</v>
      </c>
      <c r="F48" s="53" t="s">
        <v>53</v>
      </c>
      <c r="G48" s="17">
        <f>[1]Лист1!G157</f>
        <v>156</v>
      </c>
      <c r="H48" s="17">
        <f>[1]Лист1!D157</f>
        <v>2.6</v>
      </c>
      <c r="I48" s="17">
        <f>[1]Лист1!E157</f>
        <v>1.6</v>
      </c>
      <c r="J48" s="17">
        <f>[1]Лист1!F157</f>
        <v>32.799999999999997</v>
      </c>
    </row>
    <row r="49" spans="1:10" ht="15.75" x14ac:dyDescent="0.25">
      <c r="A49" s="8"/>
      <c r="B49" s="35"/>
      <c r="C49" s="35">
        <f>[3]Лист1!H240</f>
        <v>0</v>
      </c>
      <c r="D49" s="32" t="s">
        <v>16</v>
      </c>
      <c r="E49" s="36" t="s">
        <v>36</v>
      </c>
      <c r="F49" s="36" t="s">
        <v>27</v>
      </c>
      <c r="G49" s="36">
        <f>[1]Лист1!G158</f>
        <v>989.51</v>
      </c>
      <c r="H49" s="36">
        <f>[1]Лист1!D158</f>
        <v>34.319999999999993</v>
      </c>
      <c r="I49" s="36">
        <f>[1]Лист1!E158</f>
        <v>34.18</v>
      </c>
      <c r="J49" s="37">
        <f>[1]Лист1!F158</f>
        <v>154.13999999999999</v>
      </c>
    </row>
    <row r="50" spans="1:10" ht="16.5" thickBot="1" x14ac:dyDescent="0.3">
      <c r="A50" s="23"/>
      <c r="B50" s="24"/>
      <c r="C50" s="24"/>
      <c r="D50" s="33" t="s">
        <v>17</v>
      </c>
      <c r="E50" s="38"/>
      <c r="F50" s="39">
        <v>120</v>
      </c>
      <c r="G50" s="40"/>
      <c r="H50" s="40"/>
      <c r="I50" s="40"/>
      <c r="J50" s="41"/>
    </row>
    <row r="51" spans="1:10" ht="15.75" x14ac:dyDescent="0.25">
      <c r="A51" s="6"/>
      <c r="B51" s="6"/>
      <c r="C51" s="6"/>
      <c r="D51" s="7" t="s">
        <v>23</v>
      </c>
      <c r="E51" s="6"/>
      <c r="F51" s="58"/>
      <c r="G51" s="6"/>
      <c r="H51" s="6"/>
      <c r="I51" s="6"/>
      <c r="J51" s="6"/>
    </row>
    <row r="52" spans="1:10" ht="15.75" x14ac:dyDescent="0.25">
      <c r="A52" s="8" t="s">
        <v>10</v>
      </c>
      <c r="B52" s="9"/>
      <c r="C52" s="10">
        <f t="shared" ref="C52:D53" si="2">C27</f>
        <v>328</v>
      </c>
      <c r="D52" s="11" t="str">
        <f t="shared" si="2"/>
        <v>Печенье Байкальское (конд цех)</v>
      </c>
      <c r="E52" s="12" t="s">
        <v>76</v>
      </c>
      <c r="F52" s="59" t="s">
        <v>53</v>
      </c>
      <c r="G52" s="13" t="s">
        <v>78</v>
      </c>
      <c r="H52" s="13" t="s">
        <v>80</v>
      </c>
      <c r="I52" s="13" t="s">
        <v>81</v>
      </c>
      <c r="J52" s="13" t="s">
        <v>82</v>
      </c>
    </row>
    <row r="53" spans="1:10" ht="15.75" x14ac:dyDescent="0.25">
      <c r="A53" s="8"/>
      <c r="B53" s="9"/>
      <c r="C53" s="10">
        <f t="shared" si="2"/>
        <v>0</v>
      </c>
      <c r="D53" s="11" t="str">
        <f t="shared" si="2"/>
        <v>Напиток овсяный</v>
      </c>
      <c r="E53" s="12" t="s">
        <v>63</v>
      </c>
      <c r="F53" s="59" t="s">
        <v>53</v>
      </c>
      <c r="G53" s="13" t="s">
        <v>66</v>
      </c>
      <c r="H53" s="13" t="s">
        <v>71</v>
      </c>
      <c r="I53" s="13" t="s">
        <v>72</v>
      </c>
      <c r="J53" s="13" t="s">
        <v>31</v>
      </c>
    </row>
    <row r="54" spans="1:10" ht="15.75" x14ac:dyDescent="0.25">
      <c r="A54" s="8"/>
      <c r="B54" s="9"/>
      <c r="C54" s="10"/>
      <c r="D54" s="11"/>
      <c r="E54" s="12"/>
      <c r="F54" s="59"/>
      <c r="G54" s="13"/>
      <c r="H54" s="13"/>
      <c r="I54" s="13"/>
      <c r="J54" s="13"/>
    </row>
    <row r="55" spans="1:10" ht="15.75" x14ac:dyDescent="0.25">
      <c r="A55" s="8"/>
      <c r="B55" s="14"/>
      <c r="C55" s="15"/>
      <c r="D55" s="42" t="s">
        <v>16</v>
      </c>
      <c r="E55" s="43" t="s">
        <v>77</v>
      </c>
      <c r="F55" s="64" t="s">
        <v>26</v>
      </c>
      <c r="G55" s="44" t="s">
        <v>79</v>
      </c>
      <c r="H55" s="44" t="s">
        <v>83</v>
      </c>
      <c r="I55" s="44" t="s">
        <v>84</v>
      </c>
      <c r="J55" s="44" t="s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2023-11-17T07:06:19Z</dcterms:modified>
</cp:coreProperties>
</file>