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75EE3BF5-ED5C-4E49-B18A-3F193FC03F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D52" i="1"/>
  <c r="C53" i="1"/>
  <c r="D53" i="1"/>
  <c r="C54" i="1"/>
  <c r="D54" i="1"/>
  <c r="C19" i="1"/>
  <c r="C20" i="1"/>
  <c r="C6" i="1"/>
  <c r="C7" i="1"/>
  <c r="G18" i="1"/>
  <c r="G19" i="1"/>
  <c r="G20" i="1"/>
  <c r="G21" i="1"/>
  <c r="G22" i="1"/>
  <c r="G23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G32" i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C32" i="1"/>
  <c r="C33" i="1"/>
  <c r="C34" i="1"/>
  <c r="C35" i="1"/>
  <c r="C36" i="1"/>
  <c r="C42" i="1"/>
  <c r="C43" i="1"/>
  <c r="C44" i="1"/>
  <c r="C45" i="1"/>
  <c r="C46" i="1"/>
  <c r="G42" i="1"/>
  <c r="G43" i="1"/>
  <c r="G44" i="1"/>
  <c r="G45" i="1"/>
  <c r="G46" i="1"/>
  <c r="G47" i="1"/>
  <c r="G48" i="1"/>
  <c r="G49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18" i="1"/>
  <c r="E18" i="1"/>
  <c r="D19" i="1"/>
  <c r="E19" i="1"/>
  <c r="D20" i="1"/>
  <c r="E20" i="1"/>
  <c r="D21" i="1"/>
  <c r="E21" i="1"/>
  <c r="D22" i="1"/>
  <c r="E22" i="1"/>
  <c r="D5" i="1"/>
  <c r="E5" i="1"/>
  <c r="D6" i="1"/>
  <c r="E6" i="1"/>
  <c r="D7" i="1"/>
  <c r="E7" i="1"/>
  <c r="D8" i="1"/>
  <c r="E8" i="1"/>
  <c r="D9" i="1"/>
  <c r="E9" i="1"/>
  <c r="C39" i="1"/>
  <c r="C23" i="1"/>
  <c r="C10" i="1"/>
  <c r="C49" i="1"/>
</calcChain>
</file>

<file path=xl/sharedStrings.xml><?xml version="1.0" encoding="utf-8"?>
<sst xmlns="http://schemas.openxmlformats.org/spreadsheetml/2006/main" count="134" uniqueCount="105">
  <si>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</si>
  <si>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</si>
  <si>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</si>
  <si>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</si>
  <si>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</si>
  <si>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</si>
  <si>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</si>
  <si>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</si>
  <si>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</si>
  <si>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</si>
  <si>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</si>
  <si>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</si>
  <si>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</si>
  <si>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</si>
  <si>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</si>
  <si>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</si>
  <si>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</si>
  <si>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</si>
  <si>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</si>
  <si>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</si>
  <si>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</si>
  <si>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</si>
  <si>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</si>
  <si>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</si>
  <si>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</si>
  <si>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</si>
  <si>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</si>
  <si>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120,00</t>
  </si>
  <si>
    <t>итого</t>
  </si>
  <si>
    <t>55,00</t>
  </si>
  <si>
    <t>Второй завтрак</t>
  </si>
  <si>
    <t>19,00</t>
  </si>
  <si>
    <t>18,47</t>
  </si>
  <si>
    <t>19,95</t>
  </si>
  <si>
    <t>8,93</t>
  </si>
  <si>
    <t>2,06</t>
  </si>
  <si>
    <t>35,59</t>
  </si>
  <si>
    <t>563</t>
  </si>
  <si>
    <t>22,26</t>
  </si>
  <si>
    <t>2,29</t>
  </si>
  <si>
    <t>38,05</t>
  </si>
  <si>
    <t>605</t>
  </si>
  <si>
    <t>20,89</t>
  </si>
  <si>
    <t>20,45</t>
  </si>
  <si>
    <t>50,50</t>
  </si>
  <si>
    <t>6,52</t>
  </si>
  <si>
    <t>3,78</t>
  </si>
  <si>
    <t>1,69</t>
  </si>
  <si>
    <t>1,17</t>
  </si>
  <si>
    <t>32,14</t>
  </si>
  <si>
    <t>22,74</t>
  </si>
  <si>
    <t>7,83</t>
  </si>
  <si>
    <t>1,84</t>
  </si>
  <si>
    <t>895</t>
  </si>
  <si>
    <t>842</t>
  </si>
  <si>
    <t>Сок фруктовый в п/у</t>
  </si>
  <si>
    <t>1/200</t>
  </si>
  <si>
    <t>200</t>
  </si>
  <si>
    <t>100,40</t>
  </si>
  <si>
    <t>100,4</t>
  </si>
  <si>
    <t>1,40</t>
  </si>
  <si>
    <t>0,40</t>
  </si>
  <si>
    <t>22,80</t>
  </si>
  <si>
    <t>1,4</t>
  </si>
  <si>
    <t>0,4</t>
  </si>
  <si>
    <t>22,8</t>
  </si>
  <si>
    <t>Булочка "Три лепестка" (мука, сахар песок, дрожжи, яйцо, масло соив)</t>
  </si>
  <si>
    <t>Чай с лимоном (чай, лимон, сахар)</t>
  </si>
  <si>
    <t>Мандарин</t>
  </si>
  <si>
    <t>100</t>
  </si>
  <si>
    <t>200/4</t>
  </si>
  <si>
    <t>161</t>
  </si>
  <si>
    <t>555</t>
  </si>
  <si>
    <t>13,06</t>
  </si>
  <si>
    <t>2,97</t>
  </si>
  <si>
    <t>43,97</t>
  </si>
  <si>
    <t>323,13</t>
  </si>
  <si>
    <t>36,92</t>
  </si>
  <si>
    <t>56,35</t>
  </si>
  <si>
    <t>416,4</t>
  </si>
  <si>
    <t>7,99</t>
  </si>
  <si>
    <t>0,04</t>
  </si>
  <si>
    <t>1,29</t>
  </si>
  <si>
    <t>9,32</t>
  </si>
  <si>
    <t>8,15</t>
  </si>
  <si>
    <t>0</t>
  </si>
  <si>
    <t>0,32</t>
  </si>
  <si>
    <t>8,47</t>
  </si>
  <si>
    <t>54,47</t>
  </si>
  <si>
    <t>9,19</t>
  </si>
  <si>
    <t>12,08</t>
  </si>
  <si>
    <t>75,74</t>
  </si>
  <si>
    <t>142</t>
  </si>
  <si>
    <t>446</t>
  </si>
  <si>
    <t>38,97</t>
  </si>
  <si>
    <t>327</t>
  </si>
  <si>
    <t>603</t>
  </si>
  <si>
    <t>49,70</t>
  </si>
  <si>
    <t>409,75</t>
  </si>
  <si>
    <t>1,14</t>
  </si>
  <si>
    <t>0,28</t>
  </si>
  <si>
    <t>10,65</t>
  </si>
  <si>
    <t>9,17</t>
  </si>
  <si>
    <t>8,43</t>
  </si>
  <si>
    <t>74,31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</si>
</sst>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0" fontId="1" fillId="3" borderId="13" xfId="0" applyFont="1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0.11%20&#1087;&#1086;%2001.12-%20&#1054;&#1082;&#1090;&#1073;.%20&#1088;&#1072;&#1081;&#1086;&#1085;%2017,25-2,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/&#1055;&#1048;&#1058;&#1040;&#1053;&#1048;&#1045;%202023-2024/&#1052;&#1045;&#1053;&#1070;%20&#1086;&#1082;&#1090;&#1103;&#1073;&#1088;&#1100;%202023/&#1084;&#1077;&#1085;&#1102;%20&#1089;%2023-27%20&#1086;&#1082;&#1090;&#1103;&#1073;&#1088;&#1103;/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67">
          <cell r="B167" t="str">
            <v>Сыр порциями ( сыр Российский)</v>
          </cell>
          <cell r="C167">
            <v>25</v>
          </cell>
          <cell r="D167">
            <v>5.8</v>
          </cell>
          <cell r="E167">
            <v>7.38</v>
          </cell>
          <cell r="F167">
            <v>0</v>
          </cell>
          <cell r="G167">
            <v>89.58</v>
          </cell>
        </row>
        <row r="168">
          <cell r="B168" t="str">
            <v>Каша молочная «Дружба» с маслом (крупа рисовая, крупа пшено, молоко 3,2%, сахар-песок, соль йод., масло слив.)   170/10</v>
          </cell>
          <cell r="C168">
            <v>180</v>
          </cell>
          <cell r="D168">
            <v>3.97</v>
          </cell>
          <cell r="E168">
            <v>8.48</v>
          </cell>
          <cell r="F168">
            <v>20.98</v>
          </cell>
          <cell r="G168">
            <v>186.15</v>
          </cell>
          <cell r="H168">
            <v>47</v>
          </cell>
        </row>
        <row r="169">
          <cell r="B169" t="str">
            <v>Кофейный напиток злаковый ( кофейный напиток, сахар-песок, вода)</v>
          </cell>
          <cell r="C169">
            <v>200</v>
          </cell>
          <cell r="D169">
            <v>1.51</v>
          </cell>
          <cell r="E169">
            <v>1.1299999999999999</v>
          </cell>
          <cell r="F169">
            <v>12.61</v>
          </cell>
          <cell r="G169">
            <v>66.650000000000006</v>
          </cell>
          <cell r="H169">
            <v>1066</v>
          </cell>
        </row>
        <row r="170">
          <cell r="B170" t="str">
            <v>Хлеб пшеничный йодированный</v>
          </cell>
          <cell r="C170">
            <v>28</v>
          </cell>
          <cell r="D170">
            <v>2.1</v>
          </cell>
          <cell r="E170">
            <v>0.28000000000000003</v>
          </cell>
          <cell r="F170">
            <v>14.28</v>
          </cell>
          <cell r="G170">
            <v>68.040000000000006</v>
          </cell>
        </row>
        <row r="171">
          <cell r="B171" t="str">
            <v>Мандарин</v>
          </cell>
          <cell r="C171">
            <v>130</v>
          </cell>
          <cell r="D171">
            <v>1.04</v>
          </cell>
          <cell r="E171">
            <v>0.26</v>
          </cell>
          <cell r="F171">
            <v>9.75</v>
          </cell>
          <cell r="G171">
            <v>45.5</v>
          </cell>
        </row>
        <row r="172">
          <cell r="D172">
            <v>14.419999999999998</v>
          </cell>
          <cell r="E172">
            <v>17.53</v>
          </cell>
          <cell r="F172">
            <v>57.620000000000005</v>
          </cell>
          <cell r="G172">
            <v>455.92</v>
          </cell>
        </row>
        <row r="174">
          <cell r="B174" t="str">
            <v>Сыр порциями ( сыр Российский)</v>
          </cell>
          <cell r="C174">
            <v>25</v>
          </cell>
          <cell r="D174">
            <v>5.8</v>
          </cell>
          <cell r="E174">
            <v>7.38</v>
          </cell>
          <cell r="F174">
            <v>0</v>
          </cell>
          <cell r="G174">
            <v>89.58</v>
          </cell>
        </row>
        <row r="175">
          <cell r="B175" t="str">
            <v>Каша молочная «Дружба» с маслом (крупа рисовая, крупа пшено, молоко 3,2%, сахар-песок, соль йод., масло слив.)    200/10</v>
          </cell>
          <cell r="C175">
            <v>210</v>
          </cell>
          <cell r="D175">
            <v>4.63</v>
          </cell>
          <cell r="E175">
            <v>9.9</v>
          </cell>
          <cell r="F175">
            <v>24.48</v>
          </cell>
          <cell r="G175">
            <v>239.51</v>
          </cell>
        </row>
        <row r="176">
          <cell r="B176" t="str">
            <v>Кофейный напиток злаковый ( кофейный напиток, сахар-песок, вода)</v>
          </cell>
          <cell r="C176">
            <v>200</v>
          </cell>
          <cell r="D176">
            <v>1.51</v>
          </cell>
          <cell r="E176">
            <v>1.1299999999999999</v>
          </cell>
          <cell r="F176">
            <v>12.61</v>
          </cell>
          <cell r="G176">
            <v>66.650000000000006</v>
          </cell>
        </row>
        <row r="177">
          <cell r="B177" t="str">
            <v>Хлеб пшеничный йодированный</v>
          </cell>
          <cell r="C177">
            <v>31</v>
          </cell>
          <cell r="D177">
            <v>2.33</v>
          </cell>
          <cell r="E177">
            <v>0.31</v>
          </cell>
          <cell r="F177">
            <v>15.81</v>
          </cell>
          <cell r="G177">
            <v>75.33</v>
          </cell>
        </row>
        <row r="178">
          <cell r="B178" t="str">
            <v>Мандарин</v>
          </cell>
          <cell r="C178">
            <v>139</v>
          </cell>
          <cell r="D178">
            <v>1.1100000000000001</v>
          </cell>
          <cell r="E178">
            <v>0.28000000000000003</v>
          </cell>
          <cell r="F178">
            <v>10.43</v>
          </cell>
          <cell r="G178">
            <v>48.65</v>
          </cell>
        </row>
        <row r="179">
          <cell r="D179">
            <v>15.379999999999999</v>
          </cell>
          <cell r="E179">
            <v>19</v>
          </cell>
          <cell r="F179">
            <v>63.330000000000005</v>
          </cell>
          <cell r="G179">
            <v>519.72</v>
          </cell>
        </row>
        <row r="181">
          <cell r="B181" t="str">
            <v>Закуска порционная (помидоры свежие)</v>
          </cell>
          <cell r="C181">
            <v>65</v>
          </cell>
          <cell r="D181">
            <v>0.72</v>
          </cell>
          <cell r="E181">
            <v>0.13</v>
          </cell>
          <cell r="F181">
            <v>2.4700000000000002</v>
          </cell>
          <cell r="G181">
            <v>13.91</v>
          </cell>
        </row>
        <row r="182">
          <cell r="B182" t="str">
            <v>Солянка Детская со сметаной ( говядина, ветчина, картофель, лук репч., морковь, огурцы соленые, масло подсолн., соль йодир., томат. паста, сметана)</v>
          </cell>
          <cell r="C182" t="str">
            <v>10/200/10</v>
          </cell>
          <cell r="D182">
            <v>3.17</v>
          </cell>
          <cell r="E182">
            <v>6.31</v>
          </cell>
          <cell r="F182">
            <v>6.23</v>
          </cell>
          <cell r="G182">
            <v>94.41</v>
          </cell>
        </row>
        <row r="183">
          <cell r="B183" t="str">
            <v>Мясо тушеное (говядина, лук репч., томат паста, масло раст. ,соль йод.) 50/50</v>
          </cell>
          <cell r="C183">
            <v>100</v>
          </cell>
          <cell r="D183">
            <v>14.09</v>
          </cell>
          <cell r="E183">
            <v>14.04</v>
          </cell>
          <cell r="F183">
            <v>1.3</v>
          </cell>
          <cell r="G183">
            <v>197.92</v>
          </cell>
        </row>
        <row r="184">
          <cell r="B184" t="str">
            <v>Макаронные изделия отварные (макаронные изделия, масло сл., соль йодир)</v>
          </cell>
          <cell r="C184">
            <v>150</v>
          </cell>
          <cell r="D184">
            <v>5.42</v>
          </cell>
          <cell r="E184">
            <v>4.07</v>
          </cell>
          <cell r="F184">
            <v>31.8</v>
          </cell>
          <cell r="G184">
            <v>195.45</v>
          </cell>
        </row>
        <row r="185">
          <cell r="B185" t="str">
            <v>Компот из смеси сухофруктов с витамином С (сухофрукты,, сахар-песок, витамин С)</v>
          </cell>
          <cell r="C185">
            <v>200</v>
          </cell>
          <cell r="D185">
            <v>0.56999999999999995</v>
          </cell>
          <cell r="E185">
            <v>0</v>
          </cell>
          <cell r="F185">
            <v>19.55</v>
          </cell>
          <cell r="G185">
            <v>80.48</v>
          </cell>
        </row>
        <row r="186">
          <cell r="B186" t="str">
            <v>Хлеб пшеничный йодированный</v>
          </cell>
          <cell r="C186">
            <v>23</v>
          </cell>
          <cell r="D186">
            <v>1.73</v>
          </cell>
          <cell r="E186">
            <v>0.23</v>
          </cell>
          <cell r="F186">
            <v>11.73</v>
          </cell>
          <cell r="G186">
            <v>55.89</v>
          </cell>
        </row>
        <row r="187">
          <cell r="B187" t="str">
            <v>Хлеб ржаной</v>
          </cell>
          <cell r="C187">
            <v>20</v>
          </cell>
          <cell r="D187">
            <v>1.32</v>
          </cell>
          <cell r="E187">
            <v>0.24</v>
          </cell>
          <cell r="F187">
            <v>7.92</v>
          </cell>
          <cell r="G187">
            <v>39.119999999999997</v>
          </cell>
        </row>
        <row r="188">
          <cell r="D188">
            <v>27.02</v>
          </cell>
          <cell r="E188">
            <v>25.019999999999996</v>
          </cell>
          <cell r="F188">
            <v>81.000000000000014</v>
          </cell>
          <cell r="G188">
            <v>677.18</v>
          </cell>
        </row>
        <row r="190">
          <cell r="B190" t="str">
            <v>Закуска порционная (помидоры свежие)</v>
          </cell>
          <cell r="C190">
            <v>100</v>
          </cell>
          <cell r="D190">
            <v>1.1000000000000001</v>
          </cell>
          <cell r="E190">
            <v>0.2</v>
          </cell>
          <cell r="F190">
            <v>3.8</v>
          </cell>
          <cell r="G190">
            <v>21.4</v>
          </cell>
          <cell r="H190">
            <v>982</v>
          </cell>
        </row>
        <row r="191">
          <cell r="B191" t="str">
            <v>Солянка Детская со сметаной  (говядина, ветчина, картофель, лук репч., морковь, огурцы соленые, масло подсолн., соль йодир., томат. паста, сметана)</v>
          </cell>
          <cell r="C191" t="str">
            <v>10/250/10</v>
          </cell>
          <cell r="D191">
            <v>3.89</v>
          </cell>
          <cell r="E191">
            <v>7.75</v>
          </cell>
          <cell r="F191">
            <v>7.65</v>
          </cell>
          <cell r="G191">
            <v>130.86000000000001</v>
          </cell>
          <cell r="H191">
            <v>996</v>
          </cell>
        </row>
        <row r="192">
          <cell r="B192" t="str">
            <v>Мясо тушеное (говядина, лук репч., томат паста, масло раст. ,соль йод.) 50/50</v>
          </cell>
          <cell r="C192">
            <v>100</v>
          </cell>
          <cell r="D192">
            <v>14.09</v>
          </cell>
          <cell r="E192">
            <v>14.04</v>
          </cell>
          <cell r="F192">
            <v>1.3</v>
          </cell>
          <cell r="G192">
            <v>207.92</v>
          </cell>
          <cell r="H192">
            <v>1036</v>
          </cell>
        </row>
        <row r="193">
          <cell r="B193" t="str">
            <v>Макаронные изделия отварные (макаронные изделия, масло сл., соль йодир)</v>
          </cell>
          <cell r="C193">
            <v>180</v>
          </cell>
          <cell r="D193">
            <v>6.5</v>
          </cell>
          <cell r="E193">
            <v>4.88</v>
          </cell>
          <cell r="F193">
            <v>38.159999999999997</v>
          </cell>
          <cell r="G193">
            <v>240.53</v>
          </cell>
          <cell r="H193">
            <v>307</v>
          </cell>
        </row>
        <row r="194">
          <cell r="B194" t="str">
            <v>Компот из смеси сухофруктов с витамином С (сухофрукты,, сахар-песок, витамин С)</v>
          </cell>
          <cell r="C194">
            <v>200</v>
          </cell>
          <cell r="D194">
            <v>0.56999999999999995</v>
          </cell>
          <cell r="E194">
            <v>0</v>
          </cell>
          <cell r="F194">
            <v>19.55</v>
          </cell>
          <cell r="G194">
            <v>80.48</v>
          </cell>
          <cell r="H194">
            <v>669</v>
          </cell>
        </row>
        <row r="195">
          <cell r="B195" t="str">
            <v>Хлеб пшеничный йодированный</v>
          </cell>
          <cell r="C195">
            <v>25</v>
          </cell>
          <cell r="D195">
            <v>1.88</v>
          </cell>
          <cell r="E195">
            <v>0.25</v>
          </cell>
          <cell r="F195">
            <v>12.75</v>
          </cell>
          <cell r="G195">
            <v>60.75</v>
          </cell>
        </row>
        <row r="196">
          <cell r="B196" t="str">
            <v>Хлеб ржаной</v>
          </cell>
          <cell r="C196">
            <v>20</v>
          </cell>
          <cell r="D196">
            <v>1.32</v>
          </cell>
          <cell r="E196">
            <v>0.24</v>
          </cell>
          <cell r="F196">
            <v>7.92</v>
          </cell>
          <cell r="G196">
            <v>39.119999999999997</v>
          </cell>
        </row>
        <row r="197">
          <cell r="D197">
            <v>35.520000000000003</v>
          </cell>
          <cell r="E197">
            <v>29.01</v>
          </cell>
          <cell r="F197">
            <v>99.4</v>
          </cell>
          <cell r="G197">
            <v>781.06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  (1 шт.)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5"/>
  <sheetViews>
    <sheetView showGridLines="0" tabSelected="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70" t="s">
        <v>15</v>
      </c>
      <c r="C1" s="71"/>
      <c r="D1" s="72"/>
      <c r="E1" s="1" t="s">
        <v>12</v>
      </c>
      <c r="F1" s="55"/>
      <c r="G1" s="1"/>
      <c r="H1" s="1"/>
      <c r="I1" s="1" t="s">
        <v>1</v>
      </c>
      <c r="J1" s="2">
        <v>45254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15.75" x14ac:dyDescent="0.25">
      <c r="A5" s="8" t="s">
        <v>10</v>
      </c>
      <c r="B5" s="9"/>
      <c r="C5" s="13"/>
      <c r="D5" s="46" t="str">
        <f>[1]Лист1!B167</f>
        <v>Сыр порциями ( сыр Российский)</v>
      </c>
      <c r="E5" s="12">
        <f>[1]Лист1!C167</f>
        <v>25</v>
      </c>
      <c r="F5" s="59" t="s">
        <v>32</v>
      </c>
      <c r="G5" s="13">
        <f>[1]Лист1!G167</f>
        <v>89.58</v>
      </c>
      <c r="H5" s="13">
        <f>[1]Лист1!D167</f>
        <v>5.8</v>
      </c>
      <c r="I5" s="13">
        <f>[1]Лист1!E167</f>
        <v>7.38</v>
      </c>
      <c r="J5" s="17">
        <f>[1]Лист1!F167</f>
        <v>0</v>
      </c>
    </row>
    <row r="6" spans="1:10" ht="63" x14ac:dyDescent="0.25">
      <c r="A6" s="8"/>
      <c r="B6" s="14"/>
      <c r="C6" s="17">
        <f>[1]Лист1!H168</f>
        <v>47</v>
      </c>
      <c r="D6" s="30" t="str">
        <f>[1]Лист1!B168</f>
        <v>Каша молочная «Дружба» с маслом (крупа рисовая, крупа пшено, молоко 3,2%, сахар-песок, соль йод., масло слив.)   170/10</v>
      </c>
      <c r="E6" s="16">
        <f>[1]Лист1!C168</f>
        <v>180</v>
      </c>
      <c r="F6" s="55" t="s">
        <v>33</v>
      </c>
      <c r="G6" s="17">
        <f>[1]Лист1!G168</f>
        <v>186.15</v>
      </c>
      <c r="H6" s="17">
        <f>[1]Лист1!D168</f>
        <v>3.97</v>
      </c>
      <c r="I6" s="17">
        <f>[1]Лист1!E168</f>
        <v>8.48</v>
      </c>
      <c r="J6" s="17">
        <f>[1]Лист1!F168</f>
        <v>20.98</v>
      </c>
    </row>
    <row r="7" spans="1:10" ht="31.5" x14ac:dyDescent="0.25">
      <c r="A7" s="8"/>
      <c r="B7" s="14"/>
      <c r="C7" s="17">
        <f>[1]Лист1!H169</f>
        <v>1066</v>
      </c>
      <c r="D7" s="31" t="str">
        <f>[1]Лист1!B169</f>
        <v>Кофейный напиток злаковый ( кофейный напиток, сахар-песок, вода)</v>
      </c>
      <c r="E7" s="16">
        <f>[1]Лист1!C169</f>
        <v>200</v>
      </c>
      <c r="F7" s="55" t="s">
        <v>34</v>
      </c>
      <c r="G7" s="17">
        <f>[1]Лист1!G169</f>
        <v>66.650000000000006</v>
      </c>
      <c r="H7" s="17">
        <f>[1]Лист1!D169</f>
        <v>1.51</v>
      </c>
      <c r="I7" s="17">
        <f>[1]Лист1!E169</f>
        <v>1.1299999999999999</v>
      </c>
      <c r="J7" s="17">
        <f>[1]Лист1!F169</f>
        <v>12.61</v>
      </c>
    </row>
    <row r="8" spans="1:10" ht="15.75" x14ac:dyDescent="0.25">
      <c r="A8" s="8"/>
      <c r="B8" s="14"/>
      <c r="C8" s="17"/>
      <c r="D8" s="31" t="str">
        <f>[1]Лист1!B170</f>
        <v>Хлеб пшеничный йодированный</v>
      </c>
      <c r="E8" s="16">
        <f>[1]Лист1!C170</f>
        <v>28</v>
      </c>
      <c r="F8" s="55" t="s">
        <v>35</v>
      </c>
      <c r="G8" s="17">
        <f>[1]Лист1!G170</f>
        <v>68.040000000000006</v>
      </c>
      <c r="H8" s="17">
        <f>[1]Лист1!D170</f>
        <v>2.1</v>
      </c>
      <c r="I8" s="17">
        <f>[1]Лист1!E170</f>
        <v>0.28000000000000003</v>
      </c>
      <c r="J8" s="17">
        <f>[1]Лист1!F170</f>
        <v>14.28</v>
      </c>
    </row>
    <row r="9" spans="1:10" ht="15.75" x14ac:dyDescent="0.25">
      <c r="A9" s="8"/>
      <c r="B9" s="14"/>
      <c r="C9" s="17"/>
      <c r="D9" s="31" t="str">
        <f>[1]Лист1!B171</f>
        <v>Мандарин</v>
      </c>
      <c r="E9" s="16">
        <f>[1]Лист1!C171</f>
        <v>130</v>
      </c>
      <c r="F9" s="55" t="s">
        <v>36</v>
      </c>
      <c r="G9" s="17">
        <f>[1]Лист1!G171</f>
        <v>45.5</v>
      </c>
      <c r="H9" s="17">
        <f>[1]Лист1!D171</f>
        <v>1.04</v>
      </c>
      <c r="I9" s="17">
        <f>[1]Лист1!E171</f>
        <v>0.26</v>
      </c>
      <c r="J9" s="17">
        <f>[1]Лист1!F171</f>
        <v>9.75</v>
      </c>
    </row>
    <row r="10" spans="1:10" ht="15.75" x14ac:dyDescent="0.25">
      <c r="A10" s="8"/>
      <c r="B10" s="61"/>
      <c r="C10" s="55">
        <f>[2]Лист1!H203</f>
        <v>0</v>
      </c>
      <c r="D10" s="20" t="s">
        <v>16</v>
      </c>
      <c r="E10" s="22" t="s">
        <v>37</v>
      </c>
      <c r="F10" s="22" t="s">
        <v>25</v>
      </c>
      <c r="G10" s="22">
        <f>[1]Лист1!G172</f>
        <v>455.92</v>
      </c>
      <c r="H10" s="22">
        <f>[1]Лист1!D172</f>
        <v>14.419999999999998</v>
      </c>
      <c r="I10" s="22">
        <f>[1]Лист1!E172</f>
        <v>17.53</v>
      </c>
      <c r="J10" s="22">
        <f>[1]Лист1!F172</f>
        <v>57.620000000000005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25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5.75" x14ac:dyDescent="0.25">
      <c r="A13" s="8"/>
      <c r="B13" s="26"/>
      <c r="C13" s="26"/>
      <c r="D13" s="29" t="s">
        <v>30</v>
      </c>
      <c r="E13" s="45"/>
      <c r="F13" s="45"/>
      <c r="G13" s="27"/>
      <c r="H13" s="27"/>
      <c r="I13" s="27"/>
      <c r="J13" s="53"/>
    </row>
    <row r="14" spans="1:10" ht="15.75" x14ac:dyDescent="0.25">
      <c r="A14" s="8"/>
      <c r="B14" s="26"/>
      <c r="C14" s="26"/>
      <c r="D14" s="69" t="s">
        <v>55</v>
      </c>
      <c r="E14" s="27" t="s">
        <v>56</v>
      </c>
      <c r="F14" s="27" t="s">
        <v>31</v>
      </c>
      <c r="G14" s="27" t="s">
        <v>58</v>
      </c>
      <c r="H14" s="27" t="s">
        <v>60</v>
      </c>
      <c r="I14" s="27" t="s">
        <v>61</v>
      </c>
      <c r="J14" s="53" t="s">
        <v>62</v>
      </c>
    </row>
    <row r="15" spans="1:10" ht="15.75" x14ac:dyDescent="0.25">
      <c r="A15" s="8"/>
      <c r="B15" s="26"/>
      <c r="C15" s="26"/>
      <c r="D15" s="28" t="s">
        <v>28</v>
      </c>
      <c r="E15" s="45" t="s">
        <v>57</v>
      </c>
      <c r="F15" s="45" t="s">
        <v>31</v>
      </c>
      <c r="G15" s="45" t="s">
        <v>59</v>
      </c>
      <c r="H15" s="45" t="s">
        <v>63</v>
      </c>
      <c r="I15" s="45" t="s">
        <v>64</v>
      </c>
      <c r="J15" s="54" t="s">
        <v>65</v>
      </c>
    </row>
    <row r="16" spans="1:10" ht="15.75" x14ac:dyDescent="0.25">
      <c r="A16" s="8"/>
      <c r="B16" s="26"/>
      <c r="C16" s="26"/>
      <c r="D16" s="28"/>
      <c r="E16" s="45"/>
      <c r="F16" s="45"/>
      <c r="G16" s="27"/>
      <c r="H16" s="27"/>
      <c r="I16" s="27"/>
      <c r="J16" s="53"/>
    </row>
    <row r="17" spans="1:10" ht="16.5" thickBot="1" x14ac:dyDescent="0.3">
      <c r="A17" s="23"/>
      <c r="B17" s="62"/>
      <c r="C17" s="26"/>
      <c r="D17" s="29" t="s">
        <v>20</v>
      </c>
      <c r="E17" s="27"/>
      <c r="F17" s="27"/>
      <c r="G17" s="27"/>
      <c r="H17" s="63"/>
      <c r="I17" s="63"/>
      <c r="J17" s="53"/>
    </row>
    <row r="18" spans="1:10" ht="15.75" x14ac:dyDescent="0.25">
      <c r="A18" s="8"/>
      <c r="B18" s="26"/>
      <c r="C18" s="55"/>
      <c r="D18" s="65" t="str">
        <f>[1]Лист1!B174</f>
        <v>Сыр порциями ( сыр Российский)</v>
      </c>
      <c r="E18" s="27">
        <f>[1]Лист1!C174</f>
        <v>25</v>
      </c>
      <c r="F18" s="27" t="s">
        <v>32</v>
      </c>
      <c r="G18" s="27">
        <f>[1]Лист1!G174</f>
        <v>89.58</v>
      </c>
      <c r="H18" s="27">
        <f>[1]Лист1!D174</f>
        <v>5.8</v>
      </c>
      <c r="I18" s="27">
        <f>[1]Лист1!E174</f>
        <v>7.38</v>
      </c>
      <c r="J18" s="53">
        <f>[1]Лист1!F174</f>
        <v>0</v>
      </c>
    </row>
    <row r="19" spans="1:10" ht="63" x14ac:dyDescent="0.25">
      <c r="A19" s="25"/>
      <c r="B19" s="61"/>
      <c r="C19" s="55">
        <f t="shared" ref="C19:C20" si="0">C6</f>
        <v>47</v>
      </c>
      <c r="D19" s="30" t="str">
        <f>[1]Лист1!B175</f>
        <v>Каша молочная «Дружба» с маслом (крупа рисовая, крупа пшено, молоко 3,2%, сахар-песок, соль йод., масло слив.)    200/10</v>
      </c>
      <c r="E19" s="66">
        <f>[1]Лист1!C175</f>
        <v>210</v>
      </c>
      <c r="F19" s="53" t="s">
        <v>38</v>
      </c>
      <c r="G19" s="53">
        <f>[1]Лист1!G175</f>
        <v>239.51</v>
      </c>
      <c r="H19" s="27">
        <f>[1]Лист1!D175</f>
        <v>4.63</v>
      </c>
      <c r="I19" s="27">
        <f>[1]Лист1!E175</f>
        <v>9.9</v>
      </c>
      <c r="J19" s="53">
        <f>[1]Лист1!F175</f>
        <v>24.48</v>
      </c>
    </row>
    <row r="20" spans="1:10" ht="31.5" x14ac:dyDescent="0.25">
      <c r="A20" s="25"/>
      <c r="B20" s="61"/>
      <c r="C20" s="50">
        <f t="shared" si="0"/>
        <v>1066</v>
      </c>
      <c r="D20" s="30" t="str">
        <f>[1]Лист1!B176</f>
        <v>Кофейный напиток злаковый ( кофейный напиток, сахар-песок, вода)</v>
      </c>
      <c r="E20" s="53">
        <f>[1]Лист1!C176</f>
        <v>200</v>
      </c>
      <c r="F20" s="53" t="s">
        <v>34</v>
      </c>
      <c r="G20" s="53">
        <f>[1]Лист1!G176</f>
        <v>66.650000000000006</v>
      </c>
      <c r="H20" s="27">
        <f>[1]Лист1!D176</f>
        <v>1.51</v>
      </c>
      <c r="I20" s="27">
        <f>[1]Лист1!E176</f>
        <v>1.1299999999999999</v>
      </c>
      <c r="J20" s="53">
        <f>[1]Лист1!F176</f>
        <v>12.61</v>
      </c>
    </row>
    <row r="21" spans="1:10" ht="15.75" x14ac:dyDescent="0.25">
      <c r="A21" s="25"/>
      <c r="B21" s="61"/>
      <c r="C21" s="50"/>
      <c r="D21" s="30" t="str">
        <f>[1]Лист1!B177</f>
        <v>Хлеб пшеничный йодированный</v>
      </c>
      <c r="E21" s="53">
        <f>[1]Лист1!C177</f>
        <v>31</v>
      </c>
      <c r="F21" s="53" t="s">
        <v>39</v>
      </c>
      <c r="G21" s="53">
        <f>[1]Лист1!G177</f>
        <v>75.33</v>
      </c>
      <c r="H21" s="27">
        <f>[1]Лист1!D177</f>
        <v>2.33</v>
      </c>
      <c r="I21" s="27">
        <f>[1]Лист1!E177</f>
        <v>0.31</v>
      </c>
      <c r="J21" s="53">
        <f>[1]Лист1!F177</f>
        <v>15.81</v>
      </c>
    </row>
    <row r="22" spans="1:10" ht="15.75" x14ac:dyDescent="0.25">
      <c r="A22" s="25"/>
      <c r="B22" s="61"/>
      <c r="C22" s="50"/>
      <c r="D22" s="30" t="str">
        <f>[1]Лист1!B178</f>
        <v>Мандарин</v>
      </c>
      <c r="E22" s="53">
        <f>[1]Лист1!C178</f>
        <v>139</v>
      </c>
      <c r="F22" s="53" t="s">
        <v>40</v>
      </c>
      <c r="G22" s="53">
        <f>[1]Лист1!G178</f>
        <v>48.65</v>
      </c>
      <c r="H22" s="27">
        <f>[1]Лист1!D178</f>
        <v>1.1100000000000001</v>
      </c>
      <c r="I22" s="27">
        <f>[1]Лист1!E178</f>
        <v>0.28000000000000003</v>
      </c>
      <c r="J22" s="53">
        <f>[1]Лист1!F178</f>
        <v>10.43</v>
      </c>
    </row>
    <row r="23" spans="1:10" ht="16.5" thickBot="1" x14ac:dyDescent="0.3">
      <c r="A23" s="25"/>
      <c r="B23" s="62"/>
      <c r="C23" s="50">
        <f>[2]Лист1!H203</f>
        <v>0</v>
      </c>
      <c r="D23" s="28" t="s">
        <v>16</v>
      </c>
      <c r="E23" s="54" t="s">
        <v>41</v>
      </c>
      <c r="F23" s="54" t="s">
        <v>18</v>
      </c>
      <c r="G23" s="54">
        <f>[1]Лист1!G179</f>
        <v>519.72</v>
      </c>
      <c r="H23" s="45">
        <f>[1]Лист1!D179</f>
        <v>15.379999999999999</v>
      </c>
      <c r="I23" s="45">
        <f>[1]Лист1!E179</f>
        <v>19</v>
      </c>
      <c r="J23" s="54">
        <f>[1]Лист1!F179</f>
        <v>63.330000000000005</v>
      </c>
    </row>
    <row r="24" spans="1:10" ht="15.75" x14ac:dyDescent="0.25">
      <c r="A24" s="25"/>
      <c r="B24" s="61"/>
      <c r="C24" s="26"/>
      <c r="D24" s="28" t="s">
        <v>17</v>
      </c>
      <c r="E24" s="53"/>
      <c r="F24" s="54" t="s">
        <v>18</v>
      </c>
      <c r="G24" s="54"/>
      <c r="H24" s="45"/>
      <c r="I24" s="45"/>
      <c r="J24" s="54"/>
    </row>
    <row r="25" spans="1:10" ht="15.75" x14ac:dyDescent="0.25">
      <c r="A25" s="25"/>
      <c r="B25" s="61"/>
      <c r="C25" s="26"/>
      <c r="D25" s="28"/>
      <c r="E25" s="53"/>
      <c r="F25" s="54"/>
      <c r="G25" s="54"/>
      <c r="H25" s="45"/>
      <c r="I25" s="45"/>
      <c r="J25" s="54"/>
    </row>
    <row r="26" spans="1:10" ht="15.75" x14ac:dyDescent="0.25">
      <c r="A26" s="25"/>
      <c r="B26" s="61"/>
      <c r="C26" s="26"/>
      <c r="D26" s="29" t="s">
        <v>23</v>
      </c>
      <c r="E26" s="53"/>
      <c r="F26" s="54"/>
      <c r="G26" s="54"/>
      <c r="H26" s="45"/>
      <c r="I26" s="45"/>
      <c r="J26" s="54"/>
    </row>
    <row r="27" spans="1:10" ht="31.5" x14ac:dyDescent="0.25">
      <c r="A27" s="25"/>
      <c r="B27" s="61"/>
      <c r="C27" s="26">
        <v>327</v>
      </c>
      <c r="D27" s="68" t="s">
        <v>66</v>
      </c>
      <c r="E27" s="53" t="s">
        <v>69</v>
      </c>
      <c r="F27" s="53" t="s">
        <v>73</v>
      </c>
      <c r="G27" s="53" t="s">
        <v>95</v>
      </c>
      <c r="H27" s="27" t="s">
        <v>80</v>
      </c>
      <c r="I27" s="27" t="s">
        <v>84</v>
      </c>
      <c r="J27" s="53" t="s">
        <v>88</v>
      </c>
    </row>
    <row r="28" spans="1:10" ht="15.75" x14ac:dyDescent="0.25">
      <c r="A28" s="25"/>
      <c r="B28" s="61"/>
      <c r="C28" s="26">
        <v>603</v>
      </c>
      <c r="D28" s="68" t="s">
        <v>67</v>
      </c>
      <c r="E28" s="53" t="s">
        <v>70</v>
      </c>
      <c r="F28" s="53" t="s">
        <v>74</v>
      </c>
      <c r="G28" s="53" t="s">
        <v>96</v>
      </c>
      <c r="H28" s="27" t="s">
        <v>81</v>
      </c>
      <c r="I28" s="27" t="s">
        <v>85</v>
      </c>
      <c r="J28" s="53" t="s">
        <v>89</v>
      </c>
    </row>
    <row r="29" spans="1:10" ht="15.75" x14ac:dyDescent="0.25">
      <c r="A29" s="25"/>
      <c r="B29" s="61"/>
      <c r="C29" s="26"/>
      <c r="D29" s="68" t="s">
        <v>68</v>
      </c>
      <c r="E29" s="53" t="s">
        <v>92</v>
      </c>
      <c r="F29" s="53" t="s">
        <v>94</v>
      </c>
      <c r="G29" s="53" t="s">
        <v>97</v>
      </c>
      <c r="H29" s="27" t="s">
        <v>99</v>
      </c>
      <c r="I29" s="27" t="s">
        <v>100</v>
      </c>
      <c r="J29" s="53" t="s">
        <v>101</v>
      </c>
    </row>
    <row r="30" spans="1:10" ht="15.75" x14ac:dyDescent="0.25">
      <c r="A30" s="25"/>
      <c r="B30" s="61"/>
      <c r="C30" s="26"/>
      <c r="D30" s="28" t="s">
        <v>28</v>
      </c>
      <c r="E30" s="54" t="s">
        <v>93</v>
      </c>
      <c r="F30" s="54" t="s">
        <v>29</v>
      </c>
      <c r="G30" s="54" t="s">
        <v>98</v>
      </c>
      <c r="H30" s="45" t="s">
        <v>102</v>
      </c>
      <c r="I30" s="45" t="s">
        <v>103</v>
      </c>
      <c r="J30" s="54" t="s">
        <v>104</v>
      </c>
    </row>
    <row r="31" spans="1:10" ht="15.75" x14ac:dyDescent="0.25">
      <c r="A31" s="25"/>
      <c r="B31" s="61"/>
      <c r="C31" s="26"/>
      <c r="D31" s="29" t="s">
        <v>21</v>
      </c>
      <c r="E31" s="53"/>
      <c r="F31" s="53"/>
      <c r="G31" s="53"/>
      <c r="H31" s="27"/>
      <c r="I31" s="27"/>
      <c r="J31" s="53"/>
    </row>
    <row r="32" spans="1:10" ht="15.75" x14ac:dyDescent="0.25">
      <c r="A32" s="25"/>
      <c r="B32" s="61"/>
      <c r="C32" s="26">
        <f t="shared" ref="C32:C36" si="1">C42</f>
        <v>982</v>
      </c>
      <c r="D32" s="30" t="str">
        <f>[1]Лист1!B181</f>
        <v>Закуска порционная (помидоры свежие)</v>
      </c>
      <c r="E32" s="53">
        <f>[1]Лист1!C181</f>
        <v>65</v>
      </c>
      <c r="F32" s="53" t="s">
        <v>42</v>
      </c>
      <c r="G32" s="53">
        <f>[1]Лист1!G181</f>
        <v>13.91</v>
      </c>
      <c r="H32" s="27">
        <f>[1]Лист1!D181</f>
        <v>0.72</v>
      </c>
      <c r="I32" s="27">
        <f>[1]Лист1!E181</f>
        <v>0.13</v>
      </c>
      <c r="J32" s="53">
        <f>[1]Лист1!F181</f>
        <v>2.4700000000000002</v>
      </c>
    </row>
    <row r="33" spans="1:10" ht="78.75" x14ac:dyDescent="0.25">
      <c r="A33" s="25"/>
      <c r="B33" s="35"/>
      <c r="C33" s="26">
        <f t="shared" si="1"/>
        <v>996</v>
      </c>
      <c r="D33" s="30" t="str">
        <f>[1]Лист1!B182</f>
        <v>Солянка Детская со сметаной ( говядина, ветчина, картофель, лук репч., морковь, огурцы соленые, масло подсолн., соль йодир., томат. паста, сметана)</v>
      </c>
      <c r="E33" s="53" t="str">
        <f>[1]Лист1!C182</f>
        <v>10/200/10</v>
      </c>
      <c r="F33" s="53" t="s">
        <v>43</v>
      </c>
      <c r="G33" s="53">
        <f>[1]Лист1!G182</f>
        <v>94.41</v>
      </c>
      <c r="H33" s="27">
        <f>[1]Лист1!D182</f>
        <v>3.17</v>
      </c>
      <c r="I33" s="27">
        <f>[1]Лист1!E182</f>
        <v>6.31</v>
      </c>
      <c r="J33" s="53">
        <f>[1]Лист1!F182</f>
        <v>6.23</v>
      </c>
    </row>
    <row r="34" spans="1:10" ht="47.25" x14ac:dyDescent="0.25">
      <c r="A34" s="25"/>
      <c r="B34" s="26"/>
      <c r="C34" s="26">
        <f t="shared" si="1"/>
        <v>1036</v>
      </c>
      <c r="D34" s="15" t="str">
        <f>[1]Лист1!B183</f>
        <v>Мясо тушеное (говядина, лук репч., томат паста, масло раст. ,соль йод.) 50/50</v>
      </c>
      <c r="E34" s="53">
        <f>[1]Лист1!C183</f>
        <v>100</v>
      </c>
      <c r="F34" s="53" t="s">
        <v>44</v>
      </c>
      <c r="G34" s="53">
        <f>[1]Лист1!G183</f>
        <v>197.92</v>
      </c>
      <c r="H34" s="27">
        <f>[1]Лист1!D183</f>
        <v>14.09</v>
      </c>
      <c r="I34" s="27">
        <f>[1]Лист1!E183</f>
        <v>14.04</v>
      </c>
      <c r="J34" s="53">
        <f>[1]Лист1!F183</f>
        <v>1.3</v>
      </c>
    </row>
    <row r="35" spans="1:10" ht="47.25" x14ac:dyDescent="0.25">
      <c r="A35" s="25"/>
      <c r="B35" s="26"/>
      <c r="C35" s="26">
        <f t="shared" si="1"/>
        <v>307</v>
      </c>
      <c r="D35" s="67" t="str">
        <f>[1]Лист1!B184</f>
        <v>Макаронные изделия отварные (макаронные изделия, масло сл., соль йодир)</v>
      </c>
      <c r="E35" s="27">
        <f>[1]Лист1!C184</f>
        <v>150</v>
      </c>
      <c r="F35" s="27" t="s">
        <v>45</v>
      </c>
      <c r="G35" s="27">
        <f>[1]Лист1!G184</f>
        <v>195.45</v>
      </c>
      <c r="H35" s="27">
        <f>[1]Лист1!D184</f>
        <v>5.42</v>
      </c>
      <c r="I35" s="27">
        <f>[1]Лист1!E184</f>
        <v>4.07</v>
      </c>
      <c r="J35" s="27">
        <f>[1]Лист1!F184</f>
        <v>31.8</v>
      </c>
    </row>
    <row r="36" spans="1:10" ht="47.25" x14ac:dyDescent="0.25">
      <c r="A36" s="25"/>
      <c r="B36" s="61"/>
      <c r="C36" s="61">
        <f t="shared" si="1"/>
        <v>669</v>
      </c>
      <c r="D36" s="31" t="str">
        <f>[1]Лист1!B185</f>
        <v>Компот из смеси сухофруктов с витамином С (сухофрукты,, сахар-песок, витамин С)</v>
      </c>
      <c r="E36" s="53">
        <f>[1]Лист1!C185</f>
        <v>200</v>
      </c>
      <c r="F36" s="53" t="s">
        <v>46</v>
      </c>
      <c r="G36" s="53">
        <f>[1]Лист1!G185</f>
        <v>80.48</v>
      </c>
      <c r="H36" s="53">
        <f>[1]Лист1!D185</f>
        <v>0.56999999999999995</v>
      </c>
      <c r="I36" s="53">
        <f>[1]Лист1!E185</f>
        <v>0</v>
      </c>
      <c r="J36" s="53">
        <f>[1]Лист1!F185</f>
        <v>19.55</v>
      </c>
    </row>
    <row r="37" spans="1:10" ht="15.75" x14ac:dyDescent="0.25">
      <c r="A37" s="25"/>
      <c r="B37" s="61"/>
      <c r="C37" s="26"/>
      <c r="D37" s="31" t="str">
        <f>[1]Лист1!B186</f>
        <v>Хлеб пшеничный йодированный</v>
      </c>
      <c r="E37" s="53">
        <f>[1]Лист1!C186</f>
        <v>23</v>
      </c>
      <c r="F37" s="53" t="s">
        <v>47</v>
      </c>
      <c r="G37" s="53">
        <f>[1]Лист1!G186</f>
        <v>55.89</v>
      </c>
      <c r="H37" s="27">
        <f>[1]Лист1!D186</f>
        <v>1.73</v>
      </c>
      <c r="I37" s="27">
        <f>[1]Лист1!E186</f>
        <v>0.23</v>
      </c>
      <c r="J37" s="53">
        <f>[1]Лист1!F186</f>
        <v>11.73</v>
      </c>
    </row>
    <row r="38" spans="1:10" ht="15.75" x14ac:dyDescent="0.25">
      <c r="A38" s="25"/>
      <c r="B38" s="61"/>
      <c r="C38" s="26"/>
      <c r="D38" s="31" t="str">
        <f>[1]Лист1!B187</f>
        <v>Хлеб ржаной</v>
      </c>
      <c r="E38" s="53">
        <f>[1]Лист1!C187</f>
        <v>20</v>
      </c>
      <c r="F38" s="53" t="s">
        <v>48</v>
      </c>
      <c r="G38" s="53">
        <f>[1]Лист1!G187</f>
        <v>39.119999999999997</v>
      </c>
      <c r="H38" s="27">
        <f>[1]Лист1!D187</f>
        <v>1.32</v>
      </c>
      <c r="I38" s="27">
        <f>[1]Лист1!E187</f>
        <v>0.24</v>
      </c>
      <c r="J38" s="53">
        <f>[1]Лист1!F187</f>
        <v>7.92</v>
      </c>
    </row>
    <row r="39" spans="1:10" ht="15.75" x14ac:dyDescent="0.25">
      <c r="A39" s="25"/>
      <c r="B39" s="35"/>
      <c r="C39" s="26">
        <f>[1]Лист1!H33</f>
        <v>0</v>
      </c>
      <c r="D39" s="32" t="s">
        <v>16</v>
      </c>
      <c r="E39" s="54" t="s">
        <v>54</v>
      </c>
      <c r="F39" s="54" t="s">
        <v>24</v>
      </c>
      <c r="G39" s="54">
        <f>[1]Лист1!G188</f>
        <v>677.18</v>
      </c>
      <c r="H39" s="45">
        <f>[1]Лист1!D188</f>
        <v>27.02</v>
      </c>
      <c r="I39" s="45">
        <f>[1]Лист1!E188</f>
        <v>25.019999999999996</v>
      </c>
      <c r="J39" s="54">
        <f>[1]Лист1!F188</f>
        <v>81.000000000000014</v>
      </c>
    </row>
    <row r="40" spans="1:10" ht="16.5" thickBot="1" x14ac:dyDescent="0.3">
      <c r="A40" s="25"/>
      <c r="B40" s="26"/>
      <c r="C40" s="26"/>
      <c r="D40" s="33" t="s">
        <v>17</v>
      </c>
      <c r="E40" s="53"/>
      <c r="F40" s="54" t="s">
        <v>24</v>
      </c>
      <c r="G40" s="53"/>
    </row>
    <row r="41" spans="1:10" ht="16.5" thickBot="1" x14ac:dyDescent="0.3">
      <c r="A41" s="25"/>
      <c r="B41" s="62"/>
      <c r="C41" s="26"/>
      <c r="D41" s="29" t="s">
        <v>22</v>
      </c>
      <c r="E41" s="53"/>
      <c r="F41" s="53"/>
      <c r="G41" s="53"/>
      <c r="H41" s="27"/>
      <c r="I41" s="27"/>
      <c r="J41" s="53"/>
    </row>
    <row r="42" spans="1:10" ht="15.75" x14ac:dyDescent="0.25">
      <c r="A42" s="8" t="s">
        <v>11</v>
      </c>
      <c r="B42" s="61"/>
      <c r="C42" s="15">
        <f>[1]Лист1!H190</f>
        <v>982</v>
      </c>
      <c r="D42" s="30" t="str">
        <f>[1]Лист1!B190</f>
        <v>Закуска порционная (помидоры свежие)</v>
      </c>
      <c r="E42" s="51">
        <f>[1]Лист1!C190</f>
        <v>100</v>
      </c>
      <c r="F42" s="60" t="s">
        <v>49</v>
      </c>
      <c r="G42" s="52">
        <f>[1]Лист1!G190</f>
        <v>21.4</v>
      </c>
      <c r="H42" s="19">
        <f>[1]Лист1!D190</f>
        <v>1.1000000000000001</v>
      </c>
      <c r="I42" s="19">
        <f>[1]Лист1!E190</f>
        <v>0.2</v>
      </c>
      <c r="J42" s="19">
        <f>[1]Лист1!F190</f>
        <v>3.8</v>
      </c>
    </row>
    <row r="43" spans="1:10" ht="78.75" x14ac:dyDescent="0.25">
      <c r="A43" s="8"/>
      <c r="B43" s="14"/>
      <c r="C43" s="15">
        <f>[1]Лист1!H191</f>
        <v>996</v>
      </c>
      <c r="D43" s="30" t="str">
        <f>[1]Лист1!B191</f>
        <v>Солянка Детская со сметаной  (говядина, ветчина, картофель, лук репч., морковь, огурцы соленые, масло подсолн., соль йодир., томат. паста, сметана)</v>
      </c>
      <c r="E43" s="16" t="str">
        <f>[1]Лист1!C191</f>
        <v>10/250/10</v>
      </c>
      <c r="F43" s="53" t="s">
        <v>50</v>
      </c>
      <c r="G43" s="17">
        <f>[1]Лист1!G191</f>
        <v>130.86000000000001</v>
      </c>
      <c r="H43" s="17">
        <f>[1]Лист1!D191</f>
        <v>3.89</v>
      </c>
      <c r="I43" s="17">
        <f>[1]Лист1!E191</f>
        <v>7.75</v>
      </c>
      <c r="J43" s="17">
        <f>[1]Лист1!F191</f>
        <v>7.65</v>
      </c>
    </row>
    <row r="44" spans="1:10" ht="47.25" x14ac:dyDescent="0.25">
      <c r="A44" s="8"/>
      <c r="B44" s="14"/>
      <c r="C44" s="34">
        <f>[1]Лист1!H192</f>
        <v>1036</v>
      </c>
      <c r="D44" s="15" t="str">
        <f>[1]Лист1!B192</f>
        <v>Мясо тушеное (говядина, лук репч., томат паста, масло раст. ,соль йод.) 50/50</v>
      </c>
      <c r="E44" s="16">
        <f>[1]Лист1!C192</f>
        <v>100</v>
      </c>
      <c r="F44" s="53" t="s">
        <v>44</v>
      </c>
      <c r="G44" s="17">
        <f>[1]Лист1!G192</f>
        <v>207.92</v>
      </c>
      <c r="H44" s="17">
        <f>[1]Лист1!D192</f>
        <v>14.09</v>
      </c>
      <c r="I44" s="17">
        <f>[1]Лист1!E192</f>
        <v>14.04</v>
      </c>
      <c r="J44" s="17">
        <f>[1]Лист1!F192</f>
        <v>1.3</v>
      </c>
    </row>
    <row r="45" spans="1:10" ht="47.25" x14ac:dyDescent="0.25">
      <c r="A45" s="8"/>
      <c r="B45" s="14"/>
      <c r="C45" s="15">
        <f>[1]Лист1!H193</f>
        <v>307</v>
      </c>
      <c r="D45" s="31" t="str">
        <f>[1]Лист1!B193</f>
        <v>Макаронные изделия отварные (макаронные изделия, масло сл., соль йодир)</v>
      </c>
      <c r="E45" s="18">
        <f>[1]Лист1!C193</f>
        <v>180</v>
      </c>
      <c r="F45" s="53" t="s">
        <v>51</v>
      </c>
      <c r="G45" s="17">
        <f>[1]Лист1!G193</f>
        <v>240.53</v>
      </c>
      <c r="H45" s="17">
        <f>[1]Лист1!D193</f>
        <v>6.5</v>
      </c>
      <c r="I45" s="17">
        <f>[1]Лист1!E193</f>
        <v>4.88</v>
      </c>
      <c r="J45" s="17">
        <f>[1]Лист1!F193</f>
        <v>38.159999999999997</v>
      </c>
    </row>
    <row r="46" spans="1:10" ht="47.25" x14ac:dyDescent="0.25">
      <c r="A46" s="8"/>
      <c r="B46" s="14"/>
      <c r="C46" s="15">
        <f>[1]Лист1!H194</f>
        <v>669</v>
      </c>
      <c r="D46" s="31" t="str">
        <f>[1]Лист1!B194</f>
        <v>Компот из смеси сухофруктов с витамином С (сухофрукты,, сахар-песок, витамин С)</v>
      </c>
      <c r="E46" s="18">
        <f>[1]Лист1!C194</f>
        <v>200</v>
      </c>
      <c r="F46" s="53" t="s">
        <v>46</v>
      </c>
      <c r="G46" s="17">
        <f>[1]Лист1!G194</f>
        <v>80.48</v>
      </c>
      <c r="H46" s="17">
        <f>[1]Лист1!D194</f>
        <v>0.56999999999999995</v>
      </c>
      <c r="I46" s="17">
        <f>[1]Лист1!E194</f>
        <v>0</v>
      </c>
      <c r="J46" s="17">
        <f>[1]Лист1!F194</f>
        <v>19.55</v>
      </c>
    </row>
    <row r="47" spans="1:10" ht="15.75" x14ac:dyDescent="0.25">
      <c r="A47" s="8"/>
      <c r="B47" s="14"/>
      <c r="C47" s="15"/>
      <c r="D47" s="31" t="str">
        <f>[1]Лист1!B195</f>
        <v>Хлеб пшеничный йодированный</v>
      </c>
      <c r="E47" s="18">
        <f>[1]Лист1!C195</f>
        <v>25</v>
      </c>
      <c r="F47" s="53" t="s">
        <v>52</v>
      </c>
      <c r="G47" s="17">
        <f>[1]Лист1!G195</f>
        <v>60.75</v>
      </c>
      <c r="H47" s="17">
        <f>[1]Лист1!D195</f>
        <v>1.88</v>
      </c>
      <c r="I47" s="17">
        <f>[1]Лист1!E195</f>
        <v>0.25</v>
      </c>
      <c r="J47" s="17">
        <f>[1]Лист1!F195</f>
        <v>12.75</v>
      </c>
    </row>
    <row r="48" spans="1:10" ht="15.75" x14ac:dyDescent="0.25">
      <c r="A48" s="8"/>
      <c r="B48" s="14"/>
      <c r="C48" s="15"/>
      <c r="D48" s="31" t="str">
        <f>[1]Лист1!B196</f>
        <v>Хлеб ржаной</v>
      </c>
      <c r="E48" s="18">
        <f>[1]Лист1!C196</f>
        <v>20</v>
      </c>
      <c r="F48" s="53" t="s">
        <v>48</v>
      </c>
      <c r="G48" s="17">
        <f>[1]Лист1!G196</f>
        <v>39.119999999999997</v>
      </c>
      <c r="H48" s="17">
        <f>[1]Лист1!D196</f>
        <v>1.32</v>
      </c>
      <c r="I48" s="17">
        <f>[1]Лист1!E196</f>
        <v>0.24</v>
      </c>
      <c r="J48" s="17">
        <f>[1]Лист1!F196</f>
        <v>7.92</v>
      </c>
    </row>
    <row r="49" spans="1:10" ht="15.75" x14ac:dyDescent="0.25">
      <c r="A49" s="8"/>
      <c r="B49" s="35"/>
      <c r="C49" s="35">
        <f>[3]Лист1!H240</f>
        <v>0</v>
      </c>
      <c r="D49" s="32" t="s">
        <v>16</v>
      </c>
      <c r="E49" s="36" t="s">
        <v>53</v>
      </c>
      <c r="F49" s="36" t="s">
        <v>27</v>
      </c>
      <c r="G49" s="36">
        <f>[1]Лист1!G197</f>
        <v>781.06</v>
      </c>
      <c r="H49" s="36">
        <f>[1]Лист1!D197</f>
        <v>35.520000000000003</v>
      </c>
      <c r="I49" s="36">
        <f>[1]Лист1!E197</f>
        <v>29.01</v>
      </c>
      <c r="J49" s="37">
        <f>[1]Лист1!F197</f>
        <v>99.4</v>
      </c>
    </row>
    <row r="50" spans="1:10" ht="16.5" thickBot="1" x14ac:dyDescent="0.3">
      <c r="A50" s="23"/>
      <c r="B50" s="24"/>
      <c r="C50" s="24"/>
      <c r="D50" s="33" t="s">
        <v>17</v>
      </c>
      <c r="E50" s="38"/>
      <c r="F50" s="39">
        <v>120</v>
      </c>
      <c r="G50" s="40"/>
      <c r="H50" s="40"/>
      <c r="I50" s="40"/>
      <c r="J50" s="41"/>
    </row>
    <row r="51" spans="1:10" ht="15.75" x14ac:dyDescent="0.25">
      <c r="A51" s="6"/>
      <c r="B51" s="6"/>
      <c r="C51" s="6"/>
      <c r="D51" s="7" t="s">
        <v>23</v>
      </c>
      <c r="E51" s="6"/>
      <c r="F51" s="58"/>
      <c r="G51" s="6"/>
      <c r="H51" s="6"/>
      <c r="I51" s="6"/>
      <c r="J51" s="6"/>
    </row>
    <row r="52" spans="1:10" ht="31.5" x14ac:dyDescent="0.25">
      <c r="A52" s="8" t="s">
        <v>10</v>
      </c>
      <c r="B52" s="9"/>
      <c r="C52" s="10">
        <f t="shared" ref="C52:D54" si="2">C27</f>
        <v>327</v>
      </c>
      <c r="D52" s="11" t="str">
        <f t="shared" si="2"/>
        <v>Булочка "Три лепестка" (мука, сахар песок, дрожжи, яйцо, масло соив)</v>
      </c>
      <c r="E52" s="12" t="s">
        <v>69</v>
      </c>
      <c r="F52" s="59" t="s">
        <v>73</v>
      </c>
      <c r="G52" s="13" t="s">
        <v>76</v>
      </c>
      <c r="H52" s="13" t="s">
        <v>80</v>
      </c>
      <c r="I52" s="13" t="s">
        <v>84</v>
      </c>
      <c r="J52" s="13" t="s">
        <v>88</v>
      </c>
    </row>
    <row r="53" spans="1:10" ht="15.75" x14ac:dyDescent="0.25">
      <c r="A53" s="8"/>
      <c r="B53" s="9"/>
      <c r="C53" s="10">
        <f t="shared" si="2"/>
        <v>603</v>
      </c>
      <c r="D53" s="11" t="str">
        <f t="shared" si="2"/>
        <v>Чай с лимоном (чай, лимон, сахар)</v>
      </c>
      <c r="E53" s="12" t="s">
        <v>70</v>
      </c>
      <c r="F53" s="59" t="s">
        <v>74</v>
      </c>
      <c r="G53" s="13" t="s">
        <v>77</v>
      </c>
      <c r="H53" s="13" t="s">
        <v>81</v>
      </c>
      <c r="I53" s="13" t="s">
        <v>85</v>
      </c>
      <c r="J53" s="13" t="s">
        <v>89</v>
      </c>
    </row>
    <row r="54" spans="1:10" ht="15.75" x14ac:dyDescent="0.25">
      <c r="A54" s="8"/>
      <c r="B54" s="9"/>
      <c r="C54" s="10">
        <f t="shared" si="2"/>
        <v>0</v>
      </c>
      <c r="D54" s="11" t="str">
        <f t="shared" si="2"/>
        <v>Мандарин</v>
      </c>
      <c r="E54" s="12" t="s">
        <v>71</v>
      </c>
      <c r="F54" s="59" t="s">
        <v>75</v>
      </c>
      <c r="G54" s="13" t="s">
        <v>78</v>
      </c>
      <c r="H54" s="13" t="s">
        <v>82</v>
      </c>
      <c r="I54" s="13" t="s">
        <v>86</v>
      </c>
      <c r="J54" s="13" t="s">
        <v>90</v>
      </c>
    </row>
    <row r="55" spans="1:10" ht="15.75" x14ac:dyDescent="0.25">
      <c r="A55" s="8"/>
      <c r="B55" s="14"/>
      <c r="C55" s="15"/>
      <c r="D55" s="42" t="s">
        <v>16</v>
      </c>
      <c r="E55" s="43" t="s">
        <v>72</v>
      </c>
      <c r="F55" s="64" t="s">
        <v>26</v>
      </c>
      <c r="G55" s="44" t="s">
        <v>79</v>
      </c>
      <c r="H55" s="44" t="s">
        <v>83</v>
      </c>
      <c r="I55" s="44" t="s">
        <v>87</v>
      </c>
      <c r="J55" s="44" t="s"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2023-11-17T07:28:17Z</dcterms:modified>
</cp:coreProperties>
</file>