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 27 ноября по 1 декабря\"/>
    </mc:Choice>
  </mc:AlternateContent>
  <xr:revisionPtr revIDLastSave="0" documentId="13_ncr:1_{1254D171-16FF-4EB2-AED4-7AD3B04FE2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1" l="1"/>
  <c r="G40" i="1"/>
  <c r="G41" i="1"/>
  <c r="G42" i="1"/>
  <c r="G43" i="1"/>
  <c r="G44" i="1"/>
  <c r="G45" i="1"/>
  <c r="G46" i="1"/>
  <c r="H39" i="1"/>
  <c r="I39" i="1"/>
  <c r="J39" i="1"/>
  <c r="H40" i="1"/>
  <c r="I40" i="1"/>
  <c r="J40" i="1"/>
  <c r="H41" i="1"/>
  <c r="I41" i="1"/>
  <c r="J41" i="1"/>
  <c r="H42" i="1"/>
  <c r="I42" i="1"/>
  <c r="J42" i="1"/>
  <c r="H43" i="1"/>
  <c r="I43" i="1"/>
  <c r="J43" i="1"/>
  <c r="H44" i="1"/>
  <c r="I44" i="1"/>
  <c r="J44" i="1"/>
  <c r="H45" i="1"/>
  <c r="I45" i="1"/>
  <c r="J45" i="1"/>
  <c r="H46" i="1"/>
  <c r="I46" i="1"/>
  <c r="J46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C29" i="1"/>
  <c r="C39" i="1" s="1"/>
  <c r="C30" i="1"/>
  <c r="C40" i="1" s="1"/>
  <c r="C31" i="1"/>
  <c r="C41" i="1" s="1"/>
  <c r="C32" i="1"/>
  <c r="C42" i="1" s="1"/>
  <c r="C33" i="1"/>
  <c r="C43" i="1" s="1"/>
  <c r="G29" i="1"/>
  <c r="G30" i="1"/>
  <c r="G31" i="1"/>
  <c r="G32" i="1"/>
  <c r="G33" i="1"/>
  <c r="G34" i="1"/>
  <c r="G35" i="1"/>
  <c r="G36" i="1"/>
  <c r="H29" i="1"/>
  <c r="I29" i="1"/>
  <c r="J29" i="1"/>
  <c r="H30" i="1"/>
  <c r="I30" i="1"/>
  <c r="J30" i="1"/>
  <c r="H31" i="1"/>
  <c r="I31" i="1"/>
  <c r="J31" i="1"/>
  <c r="H32" i="1"/>
  <c r="I32" i="1"/>
  <c r="J32" i="1"/>
  <c r="H33" i="1"/>
  <c r="I33" i="1"/>
  <c r="J33" i="1"/>
  <c r="H34" i="1"/>
  <c r="I34" i="1"/>
  <c r="J34" i="1"/>
  <c r="H35" i="1"/>
  <c r="I35" i="1"/>
  <c r="J35" i="1"/>
  <c r="H36" i="1"/>
  <c r="I36" i="1"/>
  <c r="J36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G20" i="1"/>
  <c r="G21" i="1"/>
  <c r="G22" i="1"/>
  <c r="G23" i="1"/>
  <c r="G24" i="1"/>
  <c r="G25" i="1"/>
  <c r="H20" i="1"/>
  <c r="I20" i="1"/>
  <c r="J20" i="1"/>
  <c r="H21" i="1"/>
  <c r="I21" i="1"/>
  <c r="J21" i="1"/>
  <c r="H22" i="1"/>
  <c r="I22" i="1"/>
  <c r="J22" i="1"/>
  <c r="H23" i="1"/>
  <c r="I23" i="1"/>
  <c r="J23" i="1"/>
  <c r="H24" i="1"/>
  <c r="I24" i="1"/>
  <c r="J24" i="1"/>
  <c r="H25" i="1"/>
  <c r="I25" i="1"/>
  <c r="J25" i="1"/>
  <c r="D20" i="1"/>
  <c r="E20" i="1"/>
  <c r="D21" i="1"/>
  <c r="E21" i="1"/>
  <c r="D22" i="1"/>
  <c r="E22" i="1"/>
  <c r="D23" i="1"/>
  <c r="E23" i="1"/>
  <c r="D24" i="1"/>
  <c r="E24" i="1"/>
  <c r="C5" i="1"/>
  <c r="C20" i="1" s="1"/>
  <c r="C6" i="1"/>
  <c r="C21" i="1" s="1"/>
  <c r="C7" i="1"/>
  <c r="C22" i="1" s="1"/>
  <c r="C8" i="1"/>
  <c r="C23" i="1" s="1"/>
  <c r="G5" i="1"/>
  <c r="G6" i="1"/>
  <c r="G7" i="1"/>
  <c r="G8" i="1"/>
  <c r="G9" i="1"/>
  <c r="G10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D5" i="1"/>
  <c r="E5" i="1"/>
  <c r="D6" i="1"/>
  <c r="E6" i="1"/>
  <c r="D7" i="1"/>
  <c r="E7" i="1"/>
  <c r="D8" i="1"/>
  <c r="E8" i="1"/>
  <c r="D9" i="1"/>
  <c r="E9" i="1"/>
  <c r="C25" i="1"/>
  <c r="C10" i="1"/>
  <c r="C46" i="1"/>
</calcChain>
</file>

<file path=xl/sharedStrings.xml><?xml version="1.0" encoding="utf-8"?>
<sst xmlns="http://schemas.openxmlformats.org/spreadsheetml/2006/main" count="91" uniqueCount="76">
  <si>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</si>
  <si>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</si>
  <si>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</si>
  <si>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</si>
  <si>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</si>
  <si>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</si>
  <si>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</si>
  <si>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</si>
  <si>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</si>
  <si>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</si>
  <si>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</si>
  <si>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</si>
  <si>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</si>
  <si>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</si>
  <si>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</si>
  <si>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</si>
  <si>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</si>
  <si>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</si>
  <si>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</si>
  <si>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Завтрак 7-11 лет</t>
  </si>
  <si>
    <t>Завтрак 12 лет и старше</t>
  </si>
  <si>
    <t>Обед 7-11 лет</t>
  </si>
  <si>
    <t>Обед 12 лет и старше</t>
  </si>
  <si>
    <t>105,00</t>
  </si>
  <si>
    <t>85,00</t>
  </si>
  <si>
    <t>120,00</t>
  </si>
  <si>
    <t>итого</t>
  </si>
  <si>
    <t>9,47</t>
  </si>
  <si>
    <t>8,55</t>
  </si>
  <si>
    <t>19,66</t>
  </si>
  <si>
    <t>17,32</t>
  </si>
  <si>
    <t>30,00</t>
  </si>
  <si>
    <t>629</t>
  </si>
  <si>
    <t>678</t>
  </si>
  <si>
    <t>24,82</t>
  </si>
  <si>
    <t>17,16</t>
  </si>
  <si>
    <t>20,89</t>
  </si>
  <si>
    <t>18,28</t>
  </si>
  <si>
    <t>41,71</t>
  </si>
  <si>
    <t>6,52</t>
  </si>
  <si>
    <t>13,93</t>
  </si>
  <si>
    <t>2,21</t>
  </si>
  <si>
    <t>1,46</t>
  </si>
  <si>
    <t>805</t>
  </si>
  <si>
    <t>909</t>
  </si>
  <si>
    <t>22,50</t>
  </si>
  <si>
    <t>26,68</t>
  </si>
  <si>
    <t>45,15</t>
  </si>
  <si>
    <t>7,83</t>
  </si>
  <si>
    <t>1,70</t>
  </si>
  <si>
    <t>Полдник 7-11 лет ОВЗ</t>
  </si>
  <si>
    <t>55,00</t>
  </si>
  <si>
    <t>12,85</t>
  </si>
  <si>
    <t>12,15</t>
  </si>
  <si>
    <t>Булочка обсыпная с повидлом (мука, сахар, дрожжи, соль йод, масло сливочное, повидло, масло подсолнечное)</t>
  </si>
  <si>
    <t>70</t>
  </si>
  <si>
    <t>200</t>
  </si>
  <si>
    <t>1/40</t>
  </si>
  <si>
    <t>310</t>
  </si>
  <si>
    <t>Гематоген</t>
  </si>
  <si>
    <r>
      <rPr>
        <sz val="12"/>
        <color theme="1"/>
        <rFont val="Times New Roman"/>
        <family val="1"/>
        <charset val="204"/>
      </rPr>
      <t>Напиток из облепихи протертой с сахаром (облепиха протертая с сахаром</t>
    </r>
    <r>
      <rPr>
        <b/>
        <sz val="12"/>
        <color theme="1"/>
        <rFont val="Times New Roman"/>
        <family val="1"/>
        <charset val="204"/>
      </rPr>
      <t>)</t>
    </r>
  </si>
  <si>
    <t>250,81</t>
  </si>
  <si>
    <t>85,67</t>
  </si>
  <si>
    <t>156</t>
  </si>
  <si>
    <t>4,71</t>
  </si>
  <si>
    <t>8,33</t>
  </si>
  <si>
    <t>39,24</t>
  </si>
  <si>
    <t>0,25</t>
  </si>
  <si>
    <t>1,11</t>
  </si>
  <si>
    <t>2,6</t>
  </si>
  <si>
    <t>1,6</t>
  </si>
  <si>
    <t>32,8</t>
  </si>
  <si>
    <t>492,48</t>
  </si>
  <si>
    <t>7,56</t>
  </si>
  <si>
    <t>11,04</t>
  </si>
  <si>
    <t>90,71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</si>
</sst>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49" fontId="1" fillId="0" borderId="15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0" fontId="1" fillId="3" borderId="5" xfId="0" applyFont="1" applyFill="1" applyBorder="1"/>
    <xf numFmtId="0" fontId="1" fillId="3" borderId="13" xfId="0" applyFont="1" applyFill="1" applyBorder="1" applyProtection="1"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2" borderId="13" xfId="0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49" fontId="2" fillId="3" borderId="13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Border="1" applyAlignment="1">
      <alignment vertical="center" wrapText="1"/>
    </xf>
    <xf numFmtId="0" fontId="2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1" fillId="3" borderId="13" xfId="0" applyNumberFormat="1" applyFont="1" applyFill="1" applyBorder="1" applyProtection="1">
      <protection locked="0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1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4" xfId="0" applyNumberFormat="1" applyFont="1" applyFill="1" applyBorder="1" applyProtection="1"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>
      <alignment horizontal="center"/>
    </xf>
    <xf numFmtId="49" fontId="1" fillId="0" borderId="13" xfId="0" applyNumberFormat="1" applyFont="1" applyBorder="1" applyAlignment="1">
      <alignment vertical="center" wrapText="1"/>
    </xf>
    <xf numFmtId="0" fontId="1" fillId="3" borderId="13" xfId="0" applyFont="1" applyFill="1" applyBorder="1" applyAlignment="1" applyProtection="1">
      <alignment horizontal="left" wrapText="1"/>
      <protection locked="0"/>
    </xf>
    <xf numFmtId="0" fontId="1" fillId="3" borderId="13" xfId="0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52;&#1077;&#1085;&#1102;%20&#1089;%2020.11%20&#1087;&#1086;%2001.12-%20&#1054;&#1082;&#1090;&#1073;.%20&#1088;&#1072;&#1081;&#1086;&#1085;%2017,25-2,4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4;&#1077;&#1085;&#1102;%20&#1089;%2006.11%20&#1087;&#1086;%2017.11%20&#1054;&#1082;&#1090;&#1103;&#1073;&#1088;&#1100;&#1089;&#1082;&#1080;&#1081;%20&#1088;&#1072;&#1081;&#1086;&#1085;%20&#1054;&#1052;&#1051;&#1045;&#1058;%20&#1057;&#1053;&#1045;&#1046;&#1054;&#105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7;&#1080;&#1090;&#1072;&#1085;&#1080;&#1077;%202023/&#1055;&#1048;&#1058;&#1040;&#1053;&#1048;&#1045;%202023-2024/&#1052;&#1045;&#1053;&#1070;%20&#1086;&#1082;&#1090;&#1103;&#1073;&#1088;&#1100;%202023/&#1084;&#1077;&#1085;&#1102;%20&#1089;%2023-27%20&#1086;&#1082;&#1090;&#1103;&#1073;&#1088;&#1103;/&#1052;&#1077;&#1085;&#1102;%20&#1089;%2016.10&#1087;&#1086;%2027.10-%20&#1054;&#1082;&#1090;&#1073;&#1088;&#1100;&#1089;&#1082;&#1080;&#1081;%20&#1088;&#1072;&#1081;&#1086;&#1085;%20&#1049;&#1086;&#1075;&#1091;&#1088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207">
          <cell r="B207" t="str">
            <v>Яйцо перепелиное  вареное   (1 шт.)</v>
          </cell>
          <cell r="C207">
            <v>15</v>
          </cell>
          <cell r="D207">
            <v>1.64</v>
          </cell>
          <cell r="E207">
            <v>1.47</v>
          </cell>
          <cell r="F207">
            <v>0.09</v>
          </cell>
          <cell r="G207">
            <v>20.149999999999999</v>
          </cell>
          <cell r="H207">
            <v>776</v>
          </cell>
        </row>
        <row r="208">
          <cell r="B208" t="str">
            <v>Каша молочная Улыбка с маслом (крупа рисовая, хлопья Геркулес,, молоко 3,2%, сахар-песок, изюм, соль йод., масло слив.)</v>
          </cell>
          <cell r="C208" t="str">
            <v>150/9</v>
          </cell>
          <cell r="D208">
            <v>5.45</v>
          </cell>
          <cell r="E208">
            <v>6.29</v>
          </cell>
          <cell r="F208">
            <v>30</v>
          </cell>
          <cell r="G208">
            <v>198.4</v>
          </cell>
          <cell r="H208">
            <v>53</v>
          </cell>
        </row>
        <row r="209">
          <cell r="B209" t="str">
            <v>Бутерброд с сыром (хлеб пшенич. йодиров., сыр Российский) 20/35</v>
          </cell>
          <cell r="C209">
            <v>55</v>
          </cell>
          <cell r="D209">
            <v>6.28</v>
          </cell>
          <cell r="E209">
            <v>4.47</v>
          </cell>
          <cell r="F209">
            <v>21.04</v>
          </cell>
          <cell r="G209">
            <v>149.5</v>
          </cell>
          <cell r="H209">
            <v>868</v>
          </cell>
        </row>
        <row r="210">
          <cell r="B210" t="str">
            <v>Какао-напиток (какао порошок, молоко, сахар)</v>
          </cell>
          <cell r="C210">
            <v>200</v>
          </cell>
          <cell r="D210">
            <v>1.82</v>
          </cell>
          <cell r="E210">
            <v>1.67</v>
          </cell>
          <cell r="F210">
            <v>13.22</v>
          </cell>
          <cell r="G210">
            <v>75.19</v>
          </cell>
          <cell r="H210">
            <v>986</v>
          </cell>
        </row>
        <row r="211">
          <cell r="B211" t="str">
            <v>Напиток овсяный в потребительской упаковке</v>
          </cell>
          <cell r="C211" t="str">
            <v>1/200</v>
          </cell>
          <cell r="D211">
            <v>2</v>
          </cell>
          <cell r="E211">
            <v>6.4</v>
          </cell>
          <cell r="F211">
            <v>19</v>
          </cell>
          <cell r="G211">
            <v>140</v>
          </cell>
        </row>
        <row r="212">
          <cell r="D212">
            <v>14.54</v>
          </cell>
          <cell r="E212">
            <v>19.269999999999996</v>
          </cell>
          <cell r="F212">
            <v>92.94</v>
          </cell>
          <cell r="G212">
            <v>583.24</v>
          </cell>
        </row>
        <row r="214">
          <cell r="B214" t="str">
            <v>Яйцо перепелиное  вареное   (1 шт.)</v>
          </cell>
          <cell r="C214">
            <v>15</v>
          </cell>
          <cell r="D214">
            <v>1.64</v>
          </cell>
          <cell r="E214">
            <v>1.47</v>
          </cell>
          <cell r="F214">
            <v>0.09</v>
          </cell>
          <cell r="G214">
            <v>20.149999999999999</v>
          </cell>
        </row>
        <row r="215">
          <cell r="B215" t="str">
            <v>Каша молочная Улыбка с маслом (крупа рисовая, хлопья Геркулес,, молоко 3,2%, сахар-песок, изюм, соль йод., масло слив.)</v>
          </cell>
          <cell r="C215" t="str">
            <v>200/10</v>
          </cell>
          <cell r="D215">
            <v>7.19</v>
          </cell>
          <cell r="E215">
            <v>8.31</v>
          </cell>
          <cell r="F215">
            <v>39.630000000000003</v>
          </cell>
          <cell r="G215">
            <v>262.04000000000002</v>
          </cell>
        </row>
        <row r="216">
          <cell r="B216" t="str">
            <v>Бутерброд с сыром (хлеб пшенич. йодиров., сыр Российский) 20/33</v>
          </cell>
          <cell r="C216">
            <v>53</v>
          </cell>
          <cell r="D216">
            <v>6.06</v>
          </cell>
          <cell r="E216">
            <v>4.3099999999999996</v>
          </cell>
          <cell r="F216">
            <v>20.27</v>
          </cell>
          <cell r="G216">
            <v>144.07</v>
          </cell>
        </row>
        <row r="217">
          <cell r="B217" t="str">
            <v>Какао-напиток (какао порошок, молоко, сахар)</v>
          </cell>
          <cell r="C217">
            <v>200</v>
          </cell>
          <cell r="D217">
            <v>1.82</v>
          </cell>
          <cell r="E217">
            <v>1.67</v>
          </cell>
          <cell r="F217">
            <v>13.22</v>
          </cell>
          <cell r="G217">
            <v>75.19</v>
          </cell>
        </row>
        <row r="218">
          <cell r="B218" t="str">
            <v>Напиток овсяный в потребительской упаковке</v>
          </cell>
          <cell r="C218" t="str">
            <v>1/200</v>
          </cell>
          <cell r="D218">
            <v>2</v>
          </cell>
          <cell r="E218">
            <v>6.4</v>
          </cell>
          <cell r="F218">
            <v>19</v>
          </cell>
          <cell r="G218">
            <v>140</v>
          </cell>
        </row>
        <row r="219">
          <cell r="D219">
            <v>15.82</v>
          </cell>
          <cell r="E219">
            <v>21.95</v>
          </cell>
          <cell r="F219">
            <v>99.85</v>
          </cell>
          <cell r="G219">
            <v>641.45000000000005</v>
          </cell>
        </row>
        <row r="221">
          <cell r="B221" t="str">
            <v>Закуска порционированая (помидоры свежие)</v>
          </cell>
          <cell r="C221">
            <v>65</v>
          </cell>
          <cell r="D221">
            <v>0.72</v>
          </cell>
          <cell r="E221">
            <v>0.13</v>
          </cell>
          <cell r="F221">
            <v>2.4700000000000002</v>
          </cell>
          <cell r="G221">
            <v>13.91</v>
          </cell>
          <cell r="H221">
            <v>982</v>
          </cell>
        </row>
        <row r="222">
          <cell r="B222" t="str">
            <v>Щи по - уральски  с фрикадельками (фрикадельки., крупа пшено, лук репч., морковь, капуста св., масло подсолн., соль йодир., томат. паста)</v>
          </cell>
          <cell r="C222" t="str">
            <v>20/200</v>
          </cell>
          <cell r="D222">
            <v>4.5999999999999996</v>
          </cell>
          <cell r="E222">
            <v>8.39</v>
          </cell>
          <cell r="F222">
            <v>5.71</v>
          </cell>
          <cell r="G222">
            <v>116.8</v>
          </cell>
          <cell r="H222">
            <v>8</v>
          </cell>
        </row>
        <row r="223">
          <cell r="B223" t="str">
            <v>Биточки мясные с маслом (говядина, свинина, молоко, батон., лук репч., яйцо, сухари панир., чеснок, масло подс. соль йодир., масло сливочное)  90/5</v>
          </cell>
          <cell r="C223">
            <v>95</v>
          </cell>
          <cell r="D223">
            <v>12.77</v>
          </cell>
          <cell r="E223">
            <v>23.5</v>
          </cell>
          <cell r="F223">
            <v>12.47</v>
          </cell>
          <cell r="G223">
            <v>312.45999999999998</v>
          </cell>
          <cell r="H223" t="str">
            <v>225/370</v>
          </cell>
        </row>
        <row r="224">
          <cell r="B224" t="str">
            <v>Макаронные изделия отварные (макаронные изделия, масло сливочное, соль йодиров.)</v>
          </cell>
          <cell r="C224">
            <v>150</v>
          </cell>
          <cell r="D224">
            <v>5.42</v>
          </cell>
          <cell r="E224">
            <v>4.07</v>
          </cell>
          <cell r="F224">
            <v>31.8</v>
          </cell>
          <cell r="G224">
            <v>185.45</v>
          </cell>
          <cell r="H224">
            <v>307</v>
          </cell>
        </row>
        <row r="225">
          <cell r="B225" t="str">
            <v>Чай с мёдом (чай, мёд)</v>
          </cell>
          <cell r="C225" t="str">
            <v>200/20</v>
          </cell>
          <cell r="D225">
            <v>0.15</v>
          </cell>
          <cell r="E225">
            <v>0</v>
          </cell>
          <cell r="F225">
            <v>14.61</v>
          </cell>
          <cell r="G225">
            <v>59.04</v>
          </cell>
          <cell r="H225">
            <v>431</v>
          </cell>
        </row>
        <row r="226">
          <cell r="B226" t="str">
            <v>Хлеб пшеничный йодированный</v>
          </cell>
          <cell r="C226">
            <v>30</v>
          </cell>
          <cell r="D226">
            <v>2.25</v>
          </cell>
          <cell r="E226">
            <v>0.3</v>
          </cell>
          <cell r="F226">
            <v>15.3</v>
          </cell>
          <cell r="G226">
            <v>72.900000000000006</v>
          </cell>
        </row>
        <row r="227">
          <cell r="B227" t="str">
            <v>Хлеб ржаной</v>
          </cell>
          <cell r="C227">
            <v>25</v>
          </cell>
          <cell r="D227">
            <v>1.65</v>
          </cell>
          <cell r="E227">
            <v>0.3</v>
          </cell>
          <cell r="F227">
            <v>9.9</v>
          </cell>
          <cell r="G227">
            <v>48.9</v>
          </cell>
        </row>
        <row r="228">
          <cell r="D228">
            <v>27.559999999999995</v>
          </cell>
          <cell r="E228">
            <v>36.69</v>
          </cell>
          <cell r="F228">
            <v>92.26</v>
          </cell>
          <cell r="G228">
            <v>809.45999999999981</v>
          </cell>
        </row>
        <row r="230">
          <cell r="B230" t="str">
            <v>Закуска порционированая (помидоры свежие)</v>
          </cell>
          <cell r="C230">
            <v>70</v>
          </cell>
          <cell r="D230">
            <v>0.77</v>
          </cell>
          <cell r="E230">
            <v>0.14000000000000001</v>
          </cell>
          <cell r="F230">
            <v>2.66</v>
          </cell>
          <cell r="G230">
            <v>14.98</v>
          </cell>
        </row>
        <row r="231">
          <cell r="B231" t="str">
            <v>Щи по - уральски  с фрикадельками (фрикадельки., крупа пшено, лук репч., морковь, капуста св., масло подсолн., соль йодир., томат. паста)</v>
          </cell>
          <cell r="C231" t="str">
            <v>30/250</v>
          </cell>
          <cell r="D231">
            <v>5.86</v>
          </cell>
          <cell r="E231">
            <v>10.68</v>
          </cell>
          <cell r="F231">
            <v>7.27</v>
          </cell>
          <cell r="G231">
            <v>148.65</v>
          </cell>
        </row>
        <row r="232">
          <cell r="B232" t="str">
            <v>Биточки мясные с маслом (говядина, свинина, молоко, батон., лук репч., яйцо, сухари панир., чеснок, масло подс. соль йодир., масло сливочное)  90/10</v>
          </cell>
          <cell r="C232">
            <v>100</v>
          </cell>
          <cell r="D232">
            <v>13.44</v>
          </cell>
          <cell r="E232">
            <v>24.74</v>
          </cell>
          <cell r="F232">
            <v>13.13</v>
          </cell>
          <cell r="G232">
            <v>328.91</v>
          </cell>
        </row>
        <row r="233">
          <cell r="B233" t="str">
            <v>Макаронные изделия отварные (макаронные изделия, масло сливочное, соль йодиров.)</v>
          </cell>
          <cell r="C233">
            <v>180</v>
          </cell>
          <cell r="D233">
            <v>6.5</v>
          </cell>
          <cell r="E233">
            <v>4.88</v>
          </cell>
          <cell r="F233">
            <v>38.159999999999997</v>
          </cell>
          <cell r="G233">
            <v>222.53</v>
          </cell>
        </row>
        <row r="234">
          <cell r="B234" t="str">
            <v>Чай с мёдом (чай, мёд)</v>
          </cell>
          <cell r="C234" t="str">
            <v>200/20</v>
          </cell>
          <cell r="D234">
            <v>0.15</v>
          </cell>
          <cell r="E234">
            <v>0</v>
          </cell>
          <cell r="F234">
            <v>14.61</v>
          </cell>
          <cell r="G234">
            <v>59.04</v>
          </cell>
        </row>
        <row r="235">
          <cell r="B235" t="str">
            <v>Хлеб пшеничный йодированный</v>
          </cell>
          <cell r="C235">
            <v>30</v>
          </cell>
          <cell r="D235">
            <v>2.25</v>
          </cell>
          <cell r="E235">
            <v>0.3</v>
          </cell>
          <cell r="F235">
            <v>15.3</v>
          </cell>
          <cell r="G235">
            <v>72.900000000000006</v>
          </cell>
        </row>
        <row r="236">
          <cell r="B236" t="str">
            <v>Хлеб ржаной</v>
          </cell>
          <cell r="C236">
            <v>29</v>
          </cell>
          <cell r="D236">
            <v>1.91</v>
          </cell>
          <cell r="E236">
            <v>0.35</v>
          </cell>
          <cell r="F236">
            <v>11.48</v>
          </cell>
          <cell r="G236">
            <v>56.72</v>
          </cell>
        </row>
        <row r="237">
          <cell r="D237">
            <v>30.88</v>
          </cell>
          <cell r="E237">
            <v>41.09</v>
          </cell>
          <cell r="F237">
            <v>102.61</v>
          </cell>
          <cell r="G237">
            <v>903.73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198">
          <cell r="B198" t="str">
            <v>Яйцо перепелиное вареное (1 шт.)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210">
          <cell r="B210" t="str">
            <v>Яйцо вареное   (1 шт.)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7"/>
  <sheetViews>
    <sheetView showGridLines="0" tabSelected="1" topLeftCell="A52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0" ht="15.75" x14ac:dyDescent="0.25">
      <c r="A1" s="1" t="s">
        <v>0</v>
      </c>
      <c r="B1" s="64" t="s">
        <v>15</v>
      </c>
      <c r="C1" s="65"/>
      <c r="D1" s="66"/>
      <c r="E1" s="1" t="s">
        <v>12</v>
      </c>
      <c r="F1" s="50"/>
      <c r="G1" s="1"/>
      <c r="H1" s="1"/>
      <c r="I1" s="1" t="s">
        <v>1</v>
      </c>
      <c r="J1" s="2">
        <v>45257</v>
      </c>
    </row>
    <row r="2" spans="1:10" ht="7.5" customHeight="1" thickBot="1" x14ac:dyDescent="0.3">
      <c r="A2" s="1"/>
      <c r="B2" s="1"/>
      <c r="C2" s="1"/>
      <c r="D2" s="1"/>
      <c r="E2" s="1"/>
      <c r="F2" s="51"/>
      <c r="G2" s="1"/>
      <c r="H2" s="1"/>
      <c r="I2" s="1"/>
      <c r="J2" s="1"/>
    </row>
    <row r="3" spans="1:10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52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x14ac:dyDescent="0.25">
      <c r="A4" s="6"/>
      <c r="B4" s="6"/>
      <c r="C4" s="6"/>
      <c r="D4" s="7" t="s">
        <v>19</v>
      </c>
      <c r="E4" s="6"/>
      <c r="F4" s="53"/>
      <c r="G4" s="44"/>
      <c r="H4" s="44"/>
      <c r="I4" s="44"/>
      <c r="J4" s="44"/>
    </row>
    <row r="5" spans="1:10" ht="15.75" x14ac:dyDescent="0.25">
      <c r="A5" s="8" t="s">
        <v>10</v>
      </c>
      <c r="B5" s="9"/>
      <c r="C5" s="11">
        <f>[1]Лист1!H207</f>
        <v>776</v>
      </c>
      <c r="D5" s="41" t="str">
        <f>[1]Лист1!B207</f>
        <v>Яйцо перепелиное  вареное   (1 шт.)</v>
      </c>
      <c r="E5" s="10">
        <f>[1]Лист1!C207</f>
        <v>15</v>
      </c>
      <c r="F5" s="54" t="s">
        <v>28</v>
      </c>
      <c r="G5" s="11">
        <f>[1]Лист1!G207</f>
        <v>20.149999999999999</v>
      </c>
      <c r="H5" s="11">
        <f>[1]Лист1!D207</f>
        <v>1.64</v>
      </c>
      <c r="I5" s="11">
        <f>[1]Лист1!E207</f>
        <v>1.47</v>
      </c>
      <c r="J5" s="15">
        <f>[1]Лист1!F207</f>
        <v>0.09</v>
      </c>
    </row>
    <row r="6" spans="1:10" ht="63" x14ac:dyDescent="0.25">
      <c r="A6" s="8"/>
      <c r="B6" s="12"/>
      <c r="C6" s="15">
        <f>[1]Лист1!H208</f>
        <v>53</v>
      </c>
      <c r="D6" s="28" t="str">
        <f>[1]Лист1!B208</f>
        <v>Каша молочная Улыбка с маслом (крупа рисовая, хлопья Геркулес,, молоко 3,2%, сахар-песок, изюм, соль йод., масло слив.)</v>
      </c>
      <c r="E6" s="14" t="str">
        <f>[1]Лист1!C208</f>
        <v>150/9</v>
      </c>
      <c r="F6" s="50" t="s">
        <v>29</v>
      </c>
      <c r="G6" s="15">
        <f>[1]Лист1!G208</f>
        <v>198.4</v>
      </c>
      <c r="H6" s="15">
        <f>[1]Лист1!D208</f>
        <v>5.45</v>
      </c>
      <c r="I6" s="15">
        <f>[1]Лист1!E208</f>
        <v>6.29</v>
      </c>
      <c r="J6" s="15">
        <f>[1]Лист1!F208</f>
        <v>30</v>
      </c>
    </row>
    <row r="7" spans="1:10" ht="31.5" x14ac:dyDescent="0.25">
      <c r="A7" s="8"/>
      <c r="B7" s="12"/>
      <c r="C7" s="15">
        <f>[1]Лист1!H209</f>
        <v>868</v>
      </c>
      <c r="D7" s="29" t="str">
        <f>[1]Лист1!B209</f>
        <v>Бутерброд с сыром (хлеб пшенич. йодиров., сыр Российский) 20/35</v>
      </c>
      <c r="E7" s="14">
        <f>[1]Лист1!C209</f>
        <v>55</v>
      </c>
      <c r="F7" s="50" t="s">
        <v>30</v>
      </c>
      <c r="G7" s="15">
        <f>[1]Лист1!G209</f>
        <v>149.5</v>
      </c>
      <c r="H7" s="15">
        <f>[1]Лист1!D209</f>
        <v>6.28</v>
      </c>
      <c r="I7" s="15">
        <f>[1]Лист1!E209</f>
        <v>4.47</v>
      </c>
      <c r="J7" s="15">
        <f>[1]Лист1!F209</f>
        <v>21.04</v>
      </c>
    </row>
    <row r="8" spans="1:10" ht="31.5" x14ac:dyDescent="0.25">
      <c r="A8" s="8"/>
      <c r="B8" s="12"/>
      <c r="C8" s="15">
        <f>[1]Лист1!H210</f>
        <v>986</v>
      </c>
      <c r="D8" s="29" t="str">
        <f>[1]Лист1!B210</f>
        <v>Какао-напиток (какао порошок, молоко, сахар)</v>
      </c>
      <c r="E8" s="14">
        <f>[1]Лист1!C210</f>
        <v>200</v>
      </c>
      <c r="F8" s="50" t="s">
        <v>27</v>
      </c>
      <c r="G8" s="15">
        <f>[1]Лист1!G210</f>
        <v>75.19</v>
      </c>
      <c r="H8" s="15">
        <f>[1]Лист1!D210</f>
        <v>1.82</v>
      </c>
      <c r="I8" s="15">
        <f>[1]Лист1!E210</f>
        <v>1.67</v>
      </c>
      <c r="J8" s="15">
        <f>[1]Лист1!F210</f>
        <v>13.22</v>
      </c>
    </row>
    <row r="9" spans="1:10" ht="31.5" x14ac:dyDescent="0.25">
      <c r="A9" s="8"/>
      <c r="B9" s="12"/>
      <c r="C9" s="15"/>
      <c r="D9" s="29" t="str">
        <f>[1]Лист1!B211</f>
        <v>Напиток овсяный в потребительской упаковке</v>
      </c>
      <c r="E9" s="14" t="str">
        <f>[1]Лист1!C211</f>
        <v>1/200</v>
      </c>
      <c r="F9" s="50" t="s">
        <v>31</v>
      </c>
      <c r="G9" s="15">
        <f>[1]Лист1!G211</f>
        <v>140</v>
      </c>
      <c r="H9" s="15">
        <f>[1]Лист1!D211</f>
        <v>2</v>
      </c>
      <c r="I9" s="15">
        <f>[1]Лист1!E211</f>
        <v>6.4</v>
      </c>
      <c r="J9" s="15">
        <f>[1]Лист1!F211</f>
        <v>19</v>
      </c>
    </row>
    <row r="10" spans="1:10" ht="15.75" x14ac:dyDescent="0.25">
      <c r="A10" s="8"/>
      <c r="B10" s="56"/>
      <c r="C10" s="50">
        <f>[2]Лист1!H203</f>
        <v>0</v>
      </c>
      <c r="D10" s="18" t="s">
        <v>16</v>
      </c>
      <c r="E10" s="20" t="s">
        <v>32</v>
      </c>
      <c r="F10" s="20" t="s">
        <v>24</v>
      </c>
      <c r="G10" s="20">
        <f>[1]Лист1!G212</f>
        <v>583.24</v>
      </c>
      <c r="H10" s="20">
        <f>[1]Лист1!D212</f>
        <v>14.54</v>
      </c>
      <c r="I10" s="20">
        <f>[1]Лист1!E212</f>
        <v>19.269999999999996</v>
      </c>
      <c r="J10" s="20">
        <f>[1]Лист1!F212</f>
        <v>92.94</v>
      </c>
    </row>
    <row r="11" spans="1:10" ht="15.75" x14ac:dyDescent="0.25">
      <c r="A11" s="8"/>
      <c r="B11" s="33"/>
      <c r="C11" s="33"/>
      <c r="D11" s="42" t="s">
        <v>17</v>
      </c>
      <c r="E11" s="34"/>
      <c r="F11" s="34" t="s">
        <v>24</v>
      </c>
      <c r="G11" s="43"/>
      <c r="H11" s="43"/>
      <c r="I11" s="43"/>
      <c r="J11" s="19"/>
    </row>
    <row r="12" spans="1:10" ht="15.75" x14ac:dyDescent="0.25">
      <c r="A12" s="8"/>
      <c r="B12" s="24"/>
      <c r="C12" s="24"/>
      <c r="D12" s="26"/>
      <c r="E12" s="40"/>
      <c r="F12" s="40"/>
      <c r="G12" s="25"/>
      <c r="H12" s="25"/>
      <c r="I12" s="25"/>
      <c r="J12" s="48"/>
    </row>
    <row r="13" spans="1:10" ht="15.75" x14ac:dyDescent="0.25">
      <c r="A13" s="8"/>
      <c r="B13" s="24"/>
      <c r="C13" s="24"/>
      <c r="D13" s="27" t="s">
        <v>50</v>
      </c>
      <c r="E13" s="40"/>
      <c r="F13" s="40"/>
      <c r="G13" s="25"/>
      <c r="H13" s="25"/>
      <c r="I13" s="25"/>
      <c r="J13" s="48"/>
    </row>
    <row r="14" spans="1:10" ht="63" x14ac:dyDescent="0.25">
      <c r="A14" s="8"/>
      <c r="B14" s="24"/>
      <c r="C14" s="24">
        <v>340</v>
      </c>
      <c r="D14" s="63" t="s">
        <v>54</v>
      </c>
      <c r="E14" s="25" t="s">
        <v>55</v>
      </c>
      <c r="F14" s="25" t="s">
        <v>53</v>
      </c>
      <c r="G14" s="25" t="s">
        <v>61</v>
      </c>
      <c r="H14" s="25" t="s">
        <v>64</v>
      </c>
      <c r="I14" s="25" t="s">
        <v>65</v>
      </c>
      <c r="J14" s="48" t="s">
        <v>66</v>
      </c>
    </row>
    <row r="15" spans="1:10" ht="31.5" x14ac:dyDescent="0.25">
      <c r="A15" s="8"/>
      <c r="B15" s="24"/>
      <c r="C15" s="24">
        <v>904</v>
      </c>
      <c r="D15" s="27" t="s">
        <v>60</v>
      </c>
      <c r="E15" s="25" t="s">
        <v>56</v>
      </c>
      <c r="F15" s="25" t="s">
        <v>52</v>
      </c>
      <c r="G15" s="25" t="s">
        <v>62</v>
      </c>
      <c r="H15" s="25" t="s">
        <v>67</v>
      </c>
      <c r="I15" s="25" t="s">
        <v>68</v>
      </c>
      <c r="J15" s="48" t="s">
        <v>71</v>
      </c>
    </row>
    <row r="16" spans="1:10" ht="15.75" x14ac:dyDescent="0.25">
      <c r="A16" s="8"/>
      <c r="B16" s="24"/>
      <c r="C16" s="24"/>
      <c r="D16" s="62" t="s">
        <v>59</v>
      </c>
      <c r="E16" s="25" t="s">
        <v>57</v>
      </c>
      <c r="F16" s="25" t="s">
        <v>31</v>
      </c>
      <c r="G16" s="25" t="s">
        <v>63</v>
      </c>
      <c r="H16" s="25" t="s">
        <v>69</v>
      </c>
      <c r="I16" s="25" t="s">
        <v>70</v>
      </c>
      <c r="J16" s="48"/>
    </row>
    <row r="17" spans="1:10" ht="15.75" x14ac:dyDescent="0.25">
      <c r="A17" s="8"/>
      <c r="B17" s="24"/>
      <c r="C17" s="24"/>
      <c r="D17" s="26" t="s">
        <v>26</v>
      </c>
      <c r="E17" s="40" t="s">
        <v>58</v>
      </c>
      <c r="F17" s="40" t="s">
        <v>51</v>
      </c>
      <c r="G17" s="40" t="s">
        <v>72</v>
      </c>
      <c r="H17" s="40" t="s">
        <v>73</v>
      </c>
      <c r="I17" s="40" t="s">
        <v>74</v>
      </c>
      <c r="J17" s="49" t="s">
        <v>75</v>
      </c>
    </row>
    <row r="18" spans="1:10" ht="15.75" x14ac:dyDescent="0.25">
      <c r="A18" s="8"/>
      <c r="B18" s="24"/>
      <c r="C18" s="24"/>
      <c r="D18" s="26"/>
      <c r="E18" s="40"/>
      <c r="F18" s="40"/>
      <c r="G18" s="25"/>
      <c r="H18" s="25"/>
      <c r="I18" s="25"/>
      <c r="J18" s="48"/>
    </row>
    <row r="19" spans="1:10" ht="16.5" thickBot="1" x14ac:dyDescent="0.3">
      <c r="A19" s="21"/>
      <c r="B19" s="57"/>
      <c r="C19" s="24"/>
      <c r="D19" s="27" t="s">
        <v>20</v>
      </c>
      <c r="E19" s="25"/>
      <c r="F19" s="25"/>
      <c r="G19" s="25"/>
      <c r="H19" s="58"/>
      <c r="I19" s="58"/>
      <c r="J19" s="48"/>
    </row>
    <row r="20" spans="1:10" ht="15.75" x14ac:dyDescent="0.25">
      <c r="A20" s="8"/>
      <c r="B20" s="24"/>
      <c r="C20" s="45">
        <f>C5</f>
        <v>776</v>
      </c>
      <c r="D20" s="63" t="str">
        <f>[1]Лист1!B214</f>
        <v>Яйцо перепелиное  вареное   (1 шт.)</v>
      </c>
      <c r="E20" s="25">
        <f>[1]Лист1!C214</f>
        <v>15</v>
      </c>
      <c r="F20" s="25" t="s">
        <v>28</v>
      </c>
      <c r="G20" s="25">
        <f>[1]Лист1!G214</f>
        <v>20.149999999999999</v>
      </c>
      <c r="H20" s="25">
        <f>[1]Лист1!D214</f>
        <v>1.64</v>
      </c>
      <c r="I20" s="25">
        <f>[1]Лист1!E214</f>
        <v>1.47</v>
      </c>
      <c r="J20" s="48">
        <f>[1]Лист1!F214</f>
        <v>0.09</v>
      </c>
    </row>
    <row r="21" spans="1:10" ht="63" x14ac:dyDescent="0.25">
      <c r="A21" s="8"/>
      <c r="B21" s="24"/>
      <c r="C21" s="50">
        <f>C6</f>
        <v>53</v>
      </c>
      <c r="D21" s="59" t="str">
        <f>[1]Лист1!B215</f>
        <v>Каша молочная Улыбка с маслом (крупа рисовая, хлопья Геркулес,, молоко 3,2%, сахар-песок, изюм, соль йод., масло слив.)</v>
      </c>
      <c r="E21" s="25" t="str">
        <f>[1]Лист1!C215</f>
        <v>200/10</v>
      </c>
      <c r="F21" s="25" t="s">
        <v>34</v>
      </c>
      <c r="G21" s="25">
        <f>[1]Лист1!G215</f>
        <v>262.04000000000002</v>
      </c>
      <c r="H21" s="25">
        <f>[1]Лист1!D215</f>
        <v>7.19</v>
      </c>
      <c r="I21" s="25">
        <f>[1]Лист1!E215</f>
        <v>8.31</v>
      </c>
      <c r="J21" s="48">
        <f>[1]Лист1!F215</f>
        <v>39.630000000000003</v>
      </c>
    </row>
    <row r="22" spans="1:10" ht="31.5" x14ac:dyDescent="0.25">
      <c r="A22" s="23"/>
      <c r="B22" s="56"/>
      <c r="C22" s="50">
        <f>C7</f>
        <v>868</v>
      </c>
      <c r="D22" s="28" t="str">
        <f>[1]Лист1!B216</f>
        <v>Бутерброд с сыром (хлеб пшенич. йодиров., сыр Российский) 20/33</v>
      </c>
      <c r="E22" s="60">
        <f>[1]Лист1!C216</f>
        <v>53</v>
      </c>
      <c r="F22" s="48" t="s">
        <v>35</v>
      </c>
      <c r="G22" s="48">
        <f>[1]Лист1!G216</f>
        <v>144.07</v>
      </c>
      <c r="H22" s="25">
        <f>[1]Лист1!D216</f>
        <v>6.06</v>
      </c>
      <c r="I22" s="25">
        <f>[1]Лист1!E216</f>
        <v>4.3099999999999996</v>
      </c>
      <c r="J22" s="48">
        <f>[1]Лист1!F216</f>
        <v>20.27</v>
      </c>
    </row>
    <row r="23" spans="1:10" ht="31.5" x14ac:dyDescent="0.25">
      <c r="A23" s="23"/>
      <c r="B23" s="56"/>
      <c r="C23" s="45">
        <f>C8</f>
        <v>986</v>
      </c>
      <c r="D23" s="28" t="str">
        <f>[1]Лист1!B217</f>
        <v>Какао-напиток (какао порошок, молоко, сахар)</v>
      </c>
      <c r="E23" s="48">
        <f>[1]Лист1!C217</f>
        <v>200</v>
      </c>
      <c r="F23" s="48" t="s">
        <v>27</v>
      </c>
      <c r="G23" s="48">
        <f>[1]Лист1!G217</f>
        <v>75.19</v>
      </c>
      <c r="H23" s="25">
        <f>[1]Лист1!D217</f>
        <v>1.82</v>
      </c>
      <c r="I23" s="25">
        <f>[1]Лист1!E217</f>
        <v>1.67</v>
      </c>
      <c r="J23" s="48">
        <f>[1]Лист1!F217</f>
        <v>13.22</v>
      </c>
    </row>
    <row r="24" spans="1:10" ht="31.5" x14ac:dyDescent="0.25">
      <c r="A24" s="23"/>
      <c r="B24" s="56"/>
      <c r="C24" s="45"/>
      <c r="D24" s="28" t="str">
        <f>[1]Лист1!B218</f>
        <v>Напиток овсяный в потребительской упаковке</v>
      </c>
      <c r="E24" s="48" t="str">
        <f>[1]Лист1!C218</f>
        <v>1/200</v>
      </c>
      <c r="F24" s="48" t="s">
        <v>31</v>
      </c>
      <c r="G24" s="48">
        <f>[1]Лист1!G218</f>
        <v>140</v>
      </c>
      <c r="H24" s="25">
        <f>[1]Лист1!D218</f>
        <v>2</v>
      </c>
      <c r="I24" s="25">
        <f>[1]Лист1!E218</f>
        <v>6.4</v>
      </c>
      <c r="J24" s="48">
        <f>[1]Лист1!F218</f>
        <v>19</v>
      </c>
    </row>
    <row r="25" spans="1:10" ht="16.5" thickBot="1" x14ac:dyDescent="0.3">
      <c r="A25" s="23"/>
      <c r="B25" s="57"/>
      <c r="C25" s="45">
        <f>[2]Лист1!H203</f>
        <v>0</v>
      </c>
      <c r="D25" s="26" t="s">
        <v>16</v>
      </c>
      <c r="E25" s="49" t="s">
        <v>33</v>
      </c>
      <c r="F25" s="49" t="s">
        <v>18</v>
      </c>
      <c r="G25" s="49">
        <f>[1]Лист1!G219</f>
        <v>641.45000000000005</v>
      </c>
      <c r="H25" s="40">
        <f>[1]Лист1!D219</f>
        <v>15.82</v>
      </c>
      <c r="I25" s="40">
        <f>[1]Лист1!E219</f>
        <v>21.95</v>
      </c>
      <c r="J25" s="49">
        <f>[1]Лист1!F219</f>
        <v>99.85</v>
      </c>
    </row>
    <row r="26" spans="1:10" ht="15.75" x14ac:dyDescent="0.25">
      <c r="A26" s="23"/>
      <c r="B26" s="56"/>
      <c r="C26" s="24"/>
      <c r="D26" s="26" t="s">
        <v>17</v>
      </c>
      <c r="E26" s="48"/>
      <c r="F26" s="49" t="s">
        <v>18</v>
      </c>
      <c r="G26" s="49"/>
      <c r="H26" s="40"/>
      <c r="I26" s="40"/>
      <c r="J26" s="49"/>
    </row>
    <row r="27" spans="1:10" ht="15.75" x14ac:dyDescent="0.25">
      <c r="A27" s="23"/>
      <c r="B27" s="56"/>
      <c r="C27" s="24"/>
      <c r="D27" s="26"/>
      <c r="E27" s="48"/>
      <c r="F27" s="49"/>
      <c r="G27" s="49"/>
      <c r="H27" s="40"/>
      <c r="I27" s="40"/>
      <c r="J27" s="49"/>
    </row>
    <row r="28" spans="1:10" ht="15.75" x14ac:dyDescent="0.25">
      <c r="A28" s="23"/>
      <c r="B28" s="56"/>
      <c r="C28" s="24"/>
      <c r="D28" s="27" t="s">
        <v>21</v>
      </c>
      <c r="E28" s="48"/>
      <c r="F28" s="48"/>
      <c r="G28" s="48"/>
      <c r="H28" s="25"/>
      <c r="I28" s="25"/>
      <c r="J28" s="48"/>
    </row>
    <row r="29" spans="1:10" ht="31.5" x14ac:dyDescent="0.25">
      <c r="A29" s="23"/>
      <c r="B29" s="56"/>
      <c r="C29" s="24">
        <f>[1]Лист1!H221</f>
        <v>982</v>
      </c>
      <c r="D29" s="28" t="str">
        <f>[1]Лист1!B221</f>
        <v>Закуска порционированая (помидоры свежие)</v>
      </c>
      <c r="E29" s="48">
        <f>[1]Лист1!C221</f>
        <v>65</v>
      </c>
      <c r="F29" s="48" t="s">
        <v>36</v>
      </c>
      <c r="G29" s="48">
        <f>[1]Лист1!G221</f>
        <v>13.91</v>
      </c>
      <c r="H29" s="25">
        <f>[1]Лист1!D221</f>
        <v>0.72</v>
      </c>
      <c r="I29" s="25">
        <f>[1]Лист1!E221</f>
        <v>0.13</v>
      </c>
      <c r="J29" s="48">
        <f>[1]Лист1!F221</f>
        <v>2.4700000000000002</v>
      </c>
    </row>
    <row r="30" spans="1:10" ht="63" x14ac:dyDescent="0.25">
      <c r="A30" s="23"/>
      <c r="B30" s="33"/>
      <c r="C30" s="24">
        <f>[1]Лист1!H222</f>
        <v>8</v>
      </c>
      <c r="D30" s="28" t="str">
        <f>[1]Лист1!B222</f>
        <v>Щи по - уральски  с фрикадельками (фрикадельки., крупа пшено, лук репч., морковь, капуста св., масло подсолн., соль йодир., томат. паста)</v>
      </c>
      <c r="E30" s="48" t="str">
        <f>[1]Лист1!C222</f>
        <v>20/200</v>
      </c>
      <c r="F30" s="48" t="s">
        <v>37</v>
      </c>
      <c r="G30" s="48">
        <f>[1]Лист1!G222</f>
        <v>116.8</v>
      </c>
      <c r="H30" s="25">
        <f>[1]Лист1!D222</f>
        <v>4.5999999999999996</v>
      </c>
      <c r="I30" s="25">
        <f>[1]Лист1!E222</f>
        <v>8.39</v>
      </c>
      <c r="J30" s="48">
        <f>[1]Лист1!F222</f>
        <v>5.71</v>
      </c>
    </row>
    <row r="31" spans="1:10" ht="78.75" x14ac:dyDescent="0.25">
      <c r="A31" s="23"/>
      <c r="B31" s="24"/>
      <c r="C31" s="24" t="str">
        <f>[1]Лист1!H223</f>
        <v>225/370</v>
      </c>
      <c r="D31" s="13" t="str">
        <f>[1]Лист1!B223</f>
        <v>Биточки мясные с маслом (говядина, свинина, молоко, батон., лук репч., яйцо, сухари панир., чеснок, масло подс. соль йодир., масло сливочное)  90/5</v>
      </c>
      <c r="E31" s="48">
        <f>[1]Лист1!C223</f>
        <v>95</v>
      </c>
      <c r="F31" s="48" t="s">
        <v>38</v>
      </c>
      <c r="G31" s="48">
        <f>[1]Лист1!G223</f>
        <v>312.45999999999998</v>
      </c>
      <c r="H31" s="25">
        <f>[1]Лист1!D223</f>
        <v>12.77</v>
      </c>
      <c r="I31" s="25">
        <f>[1]Лист1!E223</f>
        <v>23.5</v>
      </c>
      <c r="J31" s="48">
        <f>[1]Лист1!F223</f>
        <v>12.47</v>
      </c>
    </row>
    <row r="32" spans="1:10" ht="47.25" x14ac:dyDescent="0.25">
      <c r="A32" s="23"/>
      <c r="B32" s="24"/>
      <c r="C32" s="24">
        <f>[1]Лист1!H224</f>
        <v>307</v>
      </c>
      <c r="D32" s="61" t="str">
        <f>[1]Лист1!B224</f>
        <v>Макаронные изделия отварные (макаронные изделия, масло сливочное, соль йодиров.)</v>
      </c>
      <c r="E32" s="25">
        <f>[1]Лист1!C224</f>
        <v>150</v>
      </c>
      <c r="F32" s="25" t="s">
        <v>39</v>
      </c>
      <c r="G32" s="25">
        <f>[1]Лист1!G224</f>
        <v>185.45</v>
      </c>
      <c r="H32" s="25">
        <f>[1]Лист1!D224</f>
        <v>5.42</v>
      </c>
      <c r="I32" s="25">
        <f>[1]Лист1!E224</f>
        <v>4.07</v>
      </c>
      <c r="J32" s="25">
        <f>[1]Лист1!F224</f>
        <v>31.8</v>
      </c>
    </row>
    <row r="33" spans="1:10" ht="15.75" x14ac:dyDescent="0.25">
      <c r="A33" s="23"/>
      <c r="B33" s="56"/>
      <c r="C33" s="56">
        <f>[1]Лист1!H225</f>
        <v>431</v>
      </c>
      <c r="D33" s="29" t="str">
        <f>[1]Лист1!B225</f>
        <v>Чай с мёдом (чай, мёд)</v>
      </c>
      <c r="E33" s="48" t="str">
        <f>[1]Лист1!C225</f>
        <v>200/20</v>
      </c>
      <c r="F33" s="48" t="s">
        <v>40</v>
      </c>
      <c r="G33" s="48">
        <f>[1]Лист1!G225</f>
        <v>59.04</v>
      </c>
      <c r="H33" s="48">
        <f>[1]Лист1!D225</f>
        <v>0.15</v>
      </c>
      <c r="I33" s="48">
        <f>[1]Лист1!E225</f>
        <v>0</v>
      </c>
      <c r="J33" s="48">
        <f>[1]Лист1!F225</f>
        <v>14.61</v>
      </c>
    </row>
    <row r="34" spans="1:10" ht="15.75" x14ac:dyDescent="0.25">
      <c r="A34" s="23"/>
      <c r="B34" s="56"/>
      <c r="C34" s="24"/>
      <c r="D34" s="29" t="str">
        <f>[1]Лист1!B226</f>
        <v>Хлеб пшеничный йодированный</v>
      </c>
      <c r="E34" s="48">
        <f>[1]Лист1!C226</f>
        <v>30</v>
      </c>
      <c r="F34" s="48" t="s">
        <v>41</v>
      </c>
      <c r="G34" s="48">
        <f>[1]Лист1!G226</f>
        <v>72.900000000000006</v>
      </c>
      <c r="H34" s="25">
        <f>[1]Лист1!D226</f>
        <v>2.25</v>
      </c>
      <c r="I34" s="25">
        <f>[1]Лист1!E226</f>
        <v>0.3</v>
      </c>
      <c r="J34" s="48">
        <f>[1]Лист1!F226</f>
        <v>15.3</v>
      </c>
    </row>
    <row r="35" spans="1:10" ht="15.75" x14ac:dyDescent="0.25">
      <c r="A35" s="23"/>
      <c r="B35" s="56"/>
      <c r="C35" s="24"/>
      <c r="D35" s="29" t="str">
        <f>[1]Лист1!B227</f>
        <v>Хлеб ржаной</v>
      </c>
      <c r="E35" s="48">
        <f>[1]Лист1!C227</f>
        <v>25</v>
      </c>
      <c r="F35" s="48" t="s">
        <v>42</v>
      </c>
      <c r="G35" s="48">
        <f>[1]Лист1!G227</f>
        <v>48.9</v>
      </c>
      <c r="H35" s="25">
        <f>[1]Лист1!D227</f>
        <v>1.65</v>
      </c>
      <c r="I35" s="25">
        <f>[1]Лист1!E227</f>
        <v>0.3</v>
      </c>
      <c r="J35" s="48">
        <f>[1]Лист1!F227</f>
        <v>9.9</v>
      </c>
    </row>
    <row r="36" spans="1:10" ht="15.75" x14ac:dyDescent="0.25">
      <c r="A36" s="23"/>
      <c r="B36" s="33"/>
      <c r="C36" s="24"/>
      <c r="D36" s="30" t="s">
        <v>16</v>
      </c>
      <c r="E36" s="49" t="s">
        <v>43</v>
      </c>
      <c r="F36" s="49" t="s">
        <v>23</v>
      </c>
      <c r="G36" s="49">
        <f>[1]Лист1!G228</f>
        <v>809.45999999999981</v>
      </c>
      <c r="H36" s="40">
        <f>[1]Лист1!D228</f>
        <v>27.559999999999995</v>
      </c>
      <c r="I36" s="40">
        <f>[1]Лист1!E228</f>
        <v>36.69</v>
      </c>
      <c r="J36" s="49">
        <f>[1]Лист1!F228</f>
        <v>92.26</v>
      </c>
    </row>
    <row r="37" spans="1:10" ht="16.5" thickBot="1" x14ac:dyDescent="0.3">
      <c r="A37" s="23"/>
      <c r="B37" s="24"/>
      <c r="C37" s="24"/>
      <c r="D37" s="31" t="s">
        <v>17</v>
      </c>
      <c r="E37" s="48"/>
      <c r="F37" s="49" t="s">
        <v>23</v>
      </c>
      <c r="G37" s="48"/>
      <c r="H37" s="25"/>
      <c r="I37" s="25"/>
      <c r="J37" s="48"/>
    </row>
    <row r="38" spans="1:10" ht="16.5" thickBot="1" x14ac:dyDescent="0.3">
      <c r="A38" s="23"/>
      <c r="B38" s="57"/>
      <c r="C38" s="24"/>
      <c r="D38" s="27" t="s">
        <v>22</v>
      </c>
      <c r="E38" s="48"/>
      <c r="F38" s="48"/>
      <c r="G38" s="48"/>
      <c r="H38" s="25"/>
      <c r="I38" s="25"/>
      <c r="J38" s="48"/>
    </row>
    <row r="39" spans="1:10" ht="31.5" x14ac:dyDescent="0.25">
      <c r="A39" s="8" t="s">
        <v>11</v>
      </c>
      <c r="B39" s="56"/>
      <c r="C39" s="13">
        <f t="shared" ref="C39:C43" si="0">C29</f>
        <v>982</v>
      </c>
      <c r="D39" s="28" t="str">
        <f>[1]Лист1!B230</f>
        <v>Закуска порционированая (помидоры свежие)</v>
      </c>
      <c r="E39" s="46">
        <f>[1]Лист1!C230</f>
        <v>70</v>
      </c>
      <c r="F39" s="55" t="s">
        <v>45</v>
      </c>
      <c r="G39" s="47">
        <f>[1]Лист1!G230</f>
        <v>14.98</v>
      </c>
      <c r="H39" s="17">
        <f>[1]Лист1!D230</f>
        <v>0.77</v>
      </c>
      <c r="I39" s="17">
        <f>[1]Лист1!E230</f>
        <v>0.14000000000000001</v>
      </c>
      <c r="J39" s="17">
        <f>[1]Лист1!F230</f>
        <v>2.66</v>
      </c>
    </row>
    <row r="40" spans="1:10" ht="63" x14ac:dyDescent="0.25">
      <c r="A40" s="8"/>
      <c r="B40" s="12"/>
      <c r="C40" s="13">
        <f t="shared" si="0"/>
        <v>8</v>
      </c>
      <c r="D40" s="28" t="str">
        <f>[1]Лист1!B231</f>
        <v>Щи по - уральски  с фрикадельками (фрикадельки., крупа пшено, лук репч., морковь, капуста св., масло подсолн., соль йодир., томат. паста)</v>
      </c>
      <c r="E40" s="14" t="str">
        <f>[1]Лист1!C231</f>
        <v>30/250</v>
      </c>
      <c r="F40" s="48" t="s">
        <v>46</v>
      </c>
      <c r="G40" s="15">
        <f>[1]Лист1!G231</f>
        <v>148.65</v>
      </c>
      <c r="H40" s="15">
        <f>[1]Лист1!D231</f>
        <v>5.86</v>
      </c>
      <c r="I40" s="15">
        <f>[1]Лист1!E231</f>
        <v>10.68</v>
      </c>
      <c r="J40" s="15">
        <f>[1]Лист1!F231</f>
        <v>7.27</v>
      </c>
    </row>
    <row r="41" spans="1:10" ht="78.75" x14ac:dyDescent="0.25">
      <c r="A41" s="8"/>
      <c r="B41" s="12"/>
      <c r="C41" s="32" t="str">
        <f t="shared" si="0"/>
        <v>225/370</v>
      </c>
      <c r="D41" s="13" t="str">
        <f>[1]Лист1!B232</f>
        <v>Биточки мясные с маслом (говядина, свинина, молоко, батон., лук репч., яйцо, сухари панир., чеснок, масло подс. соль йодир., масло сливочное)  90/10</v>
      </c>
      <c r="E41" s="14">
        <f>[1]Лист1!C232</f>
        <v>100</v>
      </c>
      <c r="F41" s="48" t="s">
        <v>47</v>
      </c>
      <c r="G41" s="15">
        <f>[1]Лист1!G232</f>
        <v>328.91</v>
      </c>
      <c r="H41" s="15">
        <f>[1]Лист1!D232</f>
        <v>13.44</v>
      </c>
      <c r="I41" s="15">
        <f>[1]Лист1!E232</f>
        <v>24.74</v>
      </c>
      <c r="J41" s="15">
        <f>[1]Лист1!F232</f>
        <v>13.13</v>
      </c>
    </row>
    <row r="42" spans="1:10" ht="47.25" x14ac:dyDescent="0.25">
      <c r="A42" s="8"/>
      <c r="B42" s="12"/>
      <c r="C42" s="13">
        <f t="shared" si="0"/>
        <v>307</v>
      </c>
      <c r="D42" s="29" t="str">
        <f>[1]Лист1!B233</f>
        <v>Макаронные изделия отварные (макаронные изделия, масло сливочное, соль йодиров.)</v>
      </c>
      <c r="E42" s="16">
        <f>[1]Лист1!C233</f>
        <v>180</v>
      </c>
      <c r="F42" s="48" t="s">
        <v>48</v>
      </c>
      <c r="G42" s="15">
        <f>[1]Лист1!G233</f>
        <v>222.53</v>
      </c>
      <c r="H42" s="15">
        <f>[1]Лист1!D233</f>
        <v>6.5</v>
      </c>
      <c r="I42" s="15">
        <f>[1]Лист1!E233</f>
        <v>4.88</v>
      </c>
      <c r="J42" s="15">
        <f>[1]Лист1!F233</f>
        <v>38.159999999999997</v>
      </c>
    </row>
    <row r="43" spans="1:10" ht="15.75" x14ac:dyDescent="0.25">
      <c r="A43" s="8"/>
      <c r="B43" s="12"/>
      <c r="C43" s="13">
        <f t="shared" si="0"/>
        <v>431</v>
      </c>
      <c r="D43" s="29" t="str">
        <f>[1]Лист1!B234</f>
        <v>Чай с мёдом (чай, мёд)</v>
      </c>
      <c r="E43" s="16" t="str">
        <f>[1]Лист1!C234</f>
        <v>200/20</v>
      </c>
      <c r="F43" s="48" t="s">
        <v>40</v>
      </c>
      <c r="G43" s="15">
        <f>[1]Лист1!G234</f>
        <v>59.04</v>
      </c>
      <c r="H43" s="15">
        <f>[1]Лист1!D234</f>
        <v>0.15</v>
      </c>
      <c r="I43" s="15">
        <f>[1]Лист1!E234</f>
        <v>0</v>
      </c>
      <c r="J43" s="15">
        <f>[1]Лист1!F234</f>
        <v>14.61</v>
      </c>
    </row>
    <row r="44" spans="1:10" ht="15.75" x14ac:dyDescent="0.25">
      <c r="A44" s="8"/>
      <c r="B44" s="12"/>
      <c r="C44" s="13"/>
      <c r="D44" s="29" t="str">
        <f>[1]Лист1!B235</f>
        <v>Хлеб пшеничный йодированный</v>
      </c>
      <c r="E44" s="16">
        <f>[1]Лист1!C235</f>
        <v>30</v>
      </c>
      <c r="F44" s="48" t="s">
        <v>41</v>
      </c>
      <c r="G44" s="15">
        <f>[1]Лист1!G235</f>
        <v>72.900000000000006</v>
      </c>
      <c r="H44" s="15">
        <f>[1]Лист1!D235</f>
        <v>2.25</v>
      </c>
      <c r="I44" s="15">
        <f>[1]Лист1!E235</f>
        <v>0.3</v>
      </c>
      <c r="J44" s="15">
        <f>[1]Лист1!F235</f>
        <v>15.3</v>
      </c>
    </row>
    <row r="45" spans="1:10" ht="15.75" x14ac:dyDescent="0.25">
      <c r="A45" s="8"/>
      <c r="B45" s="12"/>
      <c r="C45" s="13"/>
      <c r="D45" s="29" t="str">
        <f>[1]Лист1!B236</f>
        <v>Хлеб ржаной</v>
      </c>
      <c r="E45" s="16">
        <f>[1]Лист1!C236</f>
        <v>29</v>
      </c>
      <c r="F45" s="48" t="s">
        <v>49</v>
      </c>
      <c r="G45" s="15">
        <f>[1]Лист1!G236</f>
        <v>56.72</v>
      </c>
      <c r="H45" s="15">
        <f>[1]Лист1!D236</f>
        <v>1.91</v>
      </c>
      <c r="I45" s="15">
        <f>[1]Лист1!E236</f>
        <v>0.35</v>
      </c>
      <c r="J45" s="15">
        <f>[1]Лист1!F236</f>
        <v>11.48</v>
      </c>
    </row>
    <row r="46" spans="1:10" ht="15.75" x14ac:dyDescent="0.25">
      <c r="A46" s="8"/>
      <c r="B46" s="33"/>
      <c r="C46" s="33">
        <f>[3]Лист1!H240</f>
        <v>0</v>
      </c>
      <c r="D46" s="30" t="s">
        <v>16</v>
      </c>
      <c r="E46" s="34" t="s">
        <v>44</v>
      </c>
      <c r="F46" s="34" t="s">
        <v>25</v>
      </c>
      <c r="G46" s="34">
        <f>[1]Лист1!G237</f>
        <v>903.73</v>
      </c>
      <c r="H46" s="34">
        <f>[1]Лист1!D237</f>
        <v>30.88</v>
      </c>
      <c r="I46" s="34">
        <f>[1]Лист1!E237</f>
        <v>41.09</v>
      </c>
      <c r="J46" s="35">
        <f>[1]Лист1!F237</f>
        <v>102.61</v>
      </c>
    </row>
    <row r="47" spans="1:10" ht="16.5" thickBot="1" x14ac:dyDescent="0.3">
      <c r="A47" s="21"/>
      <c r="B47" s="22"/>
      <c r="C47" s="22"/>
      <c r="D47" s="31" t="s">
        <v>17</v>
      </c>
      <c r="E47" s="36"/>
      <c r="F47" s="37">
        <v>120</v>
      </c>
      <c r="G47" s="38"/>
      <c r="H47" s="38"/>
      <c r="I47" s="38"/>
      <c r="J47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2023-11-22T04:01:25Z</dcterms:modified>
</cp:coreProperties>
</file>