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7 ноября по 1 декабря\"/>
    </mc:Choice>
  </mc:AlternateContent>
  <xr:revisionPtr revIDLastSave="0" documentId="13_ncr:1_{32A98171-130E-414A-9A1E-61FA72B14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42" i="1"/>
  <c r="G43" i="1"/>
  <c r="G44" i="1"/>
  <c r="G45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C28" i="1"/>
  <c r="C38" i="1" s="1"/>
  <c r="C29" i="1"/>
  <c r="C39" i="1" s="1"/>
  <c r="C30" i="1"/>
  <c r="C40" i="1" s="1"/>
  <c r="C31" i="1"/>
  <c r="C41" i="1" s="1"/>
  <c r="G28" i="1"/>
  <c r="G29" i="1"/>
  <c r="G30" i="1"/>
  <c r="G31" i="1"/>
  <c r="G32" i="1"/>
  <c r="G33" i="1"/>
  <c r="G34" i="1"/>
  <c r="G35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G20" i="1"/>
  <c r="G21" i="1"/>
  <c r="G22" i="1"/>
  <c r="G23" i="1"/>
  <c r="G24" i="1"/>
  <c r="G25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D20" i="1"/>
  <c r="E20" i="1"/>
  <c r="D21" i="1"/>
  <c r="E21" i="1"/>
  <c r="D22" i="1"/>
  <c r="E22" i="1"/>
  <c r="D23" i="1"/>
  <c r="E23" i="1"/>
  <c r="D24" i="1"/>
  <c r="E24" i="1"/>
  <c r="C6" i="1"/>
  <c r="C21" i="1" s="1"/>
  <c r="C7" i="1"/>
  <c r="C22" i="1" s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  <c r="C10" i="1"/>
  <c r="C45" i="1"/>
</calcChain>
</file>

<file path=xl/sharedStrings.xml><?xml version="1.0" encoding="utf-8"?>
<sst xmlns="http://schemas.openxmlformats.org/spreadsheetml/2006/main" count="93" uniqueCount="77">
  <si>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</si>
  <si>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</si>
  <si>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</si>
  <si>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</si>
  <si>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</si>
  <si>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</si>
  <si>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</si>
  <si>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</si>
  <si>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</si>
  <si>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</si>
  <si>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</si>
  <si>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</si>
  <si>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</si>
  <si>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</si>
  <si>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</si>
  <si>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</si>
  <si>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</si>
  <si>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</si>
  <si>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</si>
  <si>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</si>
  <si>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</si>
  <si>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</si>
  <si>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</si>
  <si>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</si>
  <si>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</si>
  <si>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</si>
  <si>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120,00</t>
  </si>
  <si>
    <t>итого</t>
  </si>
  <si>
    <t>19,00</t>
  </si>
  <si>
    <t>1,47</t>
  </si>
  <si>
    <t>20,67</t>
  </si>
  <si>
    <t>20,19</t>
  </si>
  <si>
    <t>8,93</t>
  </si>
  <si>
    <t>2,21</t>
  </si>
  <si>
    <t>33,00</t>
  </si>
  <si>
    <t>526</t>
  </si>
  <si>
    <t>22,90</t>
  </si>
  <si>
    <t>22,96</t>
  </si>
  <si>
    <t>569</t>
  </si>
  <si>
    <t>17,68</t>
  </si>
  <si>
    <t>25,06</t>
  </si>
  <si>
    <t>39,57</t>
  </si>
  <si>
    <t>9,93</t>
  </si>
  <si>
    <t>10,12</t>
  </si>
  <si>
    <t>1,17</t>
  </si>
  <si>
    <t>759</t>
  </si>
  <si>
    <t>22,50</t>
  </si>
  <si>
    <t>33,31</t>
  </si>
  <si>
    <t>11,92</t>
  </si>
  <si>
    <t>1,11</t>
  </si>
  <si>
    <t>869</t>
  </si>
  <si>
    <t>Полдник 7-11 лт ОВЗ</t>
  </si>
  <si>
    <t>Кекс с шоколадными каплями (конд цех)</t>
  </si>
  <si>
    <t>55</t>
  </si>
  <si>
    <t>30,40</t>
  </si>
  <si>
    <t>200</t>
  </si>
  <si>
    <t>1,71</t>
  </si>
  <si>
    <t>30,00</t>
  </si>
  <si>
    <t>1/40</t>
  </si>
  <si>
    <t>295</t>
  </si>
  <si>
    <t>Чай с сахаром (чай, сахар)</t>
  </si>
  <si>
    <t>Гематоген</t>
  </si>
  <si>
    <t>187,39</t>
  </si>
  <si>
    <t>36,32</t>
  </si>
  <si>
    <t>156</t>
  </si>
  <si>
    <t>379,71</t>
  </si>
  <si>
    <t>3,14</t>
  </si>
  <si>
    <t>0</t>
  </si>
  <si>
    <t>9,08</t>
  </si>
  <si>
    <t>2,6</t>
  </si>
  <si>
    <t>5,74</t>
  </si>
  <si>
    <t>13,01</t>
  </si>
  <si>
    <t>1,6</t>
  </si>
  <si>
    <t>14,61</t>
  </si>
  <si>
    <t>27,14</t>
  </si>
  <si>
    <t>32,8</t>
  </si>
  <si>
    <t>69,02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</si>
</sst>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20.11%20&#1087;&#1086;%2001.12-%20&#1054;&#1082;&#1090;&#1073;.%20&#1088;&#1072;&#1081;&#1086;&#1085;%2017,25-2,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45;&#1053;&#1070;%20&#1086;&#1082;&#1090;&#1103;&#1073;&#1088;&#1100;%202023/&#1084;&#1077;&#1085;&#1102;%20&#1089;%2023-27%20&#1086;&#1082;&#1090;&#1103;&#1073;&#1088;&#1103;/&#1052;&#1077;&#1085;&#1102;%20&#1089;%2016.10&#1087;&#1086;%2027.10-%20&#1054;&#1082;&#1090;&#1073;&#1088;&#1100;&#1089;&#1082;&#1080;&#1081;%20&#1088;&#1072;&#1081;&#1086;&#1085;%20&#1049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83">
          <cell r="B283" t="str">
            <v>Сыр порциями (сыр Российский)</v>
          </cell>
          <cell r="C283">
            <v>31</v>
          </cell>
          <cell r="D283">
            <v>7.19</v>
          </cell>
          <cell r="E283">
            <v>9.15</v>
          </cell>
          <cell r="F283">
            <v>0</v>
          </cell>
          <cell r="G283">
            <v>111.07</v>
          </cell>
        </row>
        <row r="284">
          <cell r="B284" t="str">
            <v>Каша молочная пшенная с маслом (крупа пшено, молоко, масло сливочное, соль йодир., сахар-песок) 190/10</v>
          </cell>
          <cell r="C284">
            <v>200</v>
          </cell>
          <cell r="D284">
            <v>7.82</v>
          </cell>
          <cell r="E284">
            <v>7.54</v>
          </cell>
          <cell r="F284">
            <v>38.630000000000003</v>
          </cell>
          <cell r="G284">
            <v>158.63</v>
          </cell>
          <cell r="H284">
            <v>515</v>
          </cell>
        </row>
        <row r="285">
          <cell r="B285" t="str">
            <v>Кофейный напиток злаковый (кофейный напиток, молоко, сахар)</v>
          </cell>
          <cell r="C285">
            <v>200</v>
          </cell>
          <cell r="D285">
            <v>1.51</v>
          </cell>
          <cell r="E285">
            <v>1.1299999999999999</v>
          </cell>
          <cell r="F285">
            <v>12.61</v>
          </cell>
          <cell r="G285">
            <v>66.650000000000006</v>
          </cell>
          <cell r="H285">
            <v>1066</v>
          </cell>
        </row>
        <row r="286">
          <cell r="B286" t="str">
            <v>Хлеб пшеничный йодированный</v>
          </cell>
          <cell r="C286">
            <v>35</v>
          </cell>
          <cell r="D286">
            <v>2.63</v>
          </cell>
          <cell r="E286">
            <v>0.35</v>
          </cell>
          <cell r="F286">
            <v>17.850000000000001</v>
          </cell>
          <cell r="G286">
            <v>85.05</v>
          </cell>
        </row>
        <row r="287">
          <cell r="B287" t="str">
            <v>Кекс с шоколадными каплями (конд. цех)</v>
          </cell>
          <cell r="C287">
            <v>60</v>
          </cell>
          <cell r="D287">
            <v>3.56</v>
          </cell>
          <cell r="E287">
            <v>13.31</v>
          </cell>
          <cell r="F287">
            <v>27.34</v>
          </cell>
          <cell r="G287">
            <v>193.39</v>
          </cell>
        </row>
        <row r="288">
          <cell r="D288">
            <v>22.71</v>
          </cell>
          <cell r="E288">
            <v>31.480000000000004</v>
          </cell>
          <cell r="F288">
            <v>96.43</v>
          </cell>
          <cell r="G288">
            <v>614.79</v>
          </cell>
        </row>
        <row r="290">
          <cell r="B290" t="str">
            <v>Сыр порциями (сыр Российский)</v>
          </cell>
          <cell r="C290">
            <v>34</v>
          </cell>
          <cell r="D290">
            <v>7.89</v>
          </cell>
          <cell r="E290">
            <v>10.029999999999999</v>
          </cell>
          <cell r="F290">
            <v>0</v>
          </cell>
          <cell r="G290">
            <v>121.82</v>
          </cell>
        </row>
        <row r="291">
          <cell r="B291" t="str">
            <v>Каша молочная пшенная с маслом (крупа пшено, молоко, масло сливочное, соль йодир., сахар-песок) 230/10</v>
          </cell>
          <cell r="C291">
            <v>240</v>
          </cell>
          <cell r="D291">
            <v>8.99</v>
          </cell>
          <cell r="E291">
            <v>8.67</v>
          </cell>
          <cell r="F291">
            <v>44.43</v>
          </cell>
          <cell r="G291">
            <v>291.67</v>
          </cell>
        </row>
        <row r="292">
          <cell r="B292" t="str">
            <v>Кофейный напиток злаковый (кофейный напиток, молоко, сахар)</v>
          </cell>
          <cell r="C292">
            <v>200</v>
          </cell>
          <cell r="D292">
            <v>1.51</v>
          </cell>
          <cell r="E292">
            <v>1.1299999999999999</v>
          </cell>
          <cell r="F292">
            <v>12.61</v>
          </cell>
          <cell r="G292">
            <v>66.650000000000006</v>
          </cell>
        </row>
        <row r="293">
          <cell r="B293" t="str">
            <v>Хлеб пшеничный йодированный</v>
          </cell>
          <cell r="C293">
            <v>35</v>
          </cell>
          <cell r="D293">
            <v>2.25</v>
          </cell>
          <cell r="E293">
            <v>0.3</v>
          </cell>
          <cell r="F293">
            <v>15.3</v>
          </cell>
          <cell r="G293">
            <v>72.900000000000006</v>
          </cell>
        </row>
        <row r="294">
          <cell r="B294" t="str">
            <v>Кекс с шоколадными каплями (конд. цех)</v>
          </cell>
          <cell r="C294">
            <v>60</v>
          </cell>
          <cell r="D294">
            <v>3.56</v>
          </cell>
          <cell r="E294">
            <v>13.31</v>
          </cell>
          <cell r="F294">
            <v>27.34</v>
          </cell>
          <cell r="G294">
            <v>193.39</v>
          </cell>
        </row>
        <row r="295">
          <cell r="D295">
            <v>24.2</v>
          </cell>
          <cell r="E295">
            <v>33.44</v>
          </cell>
          <cell r="F295">
            <v>99.68</v>
          </cell>
          <cell r="G295">
            <v>746.43</v>
          </cell>
        </row>
        <row r="297">
          <cell r="B297" t="str">
            <v>Закуска порционированная (огурцы свежие)</v>
          </cell>
          <cell r="C297">
            <v>60</v>
          </cell>
          <cell r="D297">
            <v>0.44</v>
          </cell>
          <cell r="E297">
            <v>0.06</v>
          </cell>
          <cell r="F297">
            <v>1.38</v>
          </cell>
          <cell r="G297">
            <v>7.76</v>
          </cell>
          <cell r="H297">
            <v>982</v>
          </cell>
        </row>
        <row r="298">
          <cell r="B298" t="str">
            <v>Борщ с капустой, картофелем, фрикадельками  и сметаной (фрикадельки., картофель,  капуста,  морковь,  лук репч., свекла, томат паста,  масло раст., соль йод., сметана)</v>
          </cell>
          <cell r="C298" t="str">
            <v>20/200/10</v>
          </cell>
          <cell r="D298">
            <v>5.45</v>
          </cell>
          <cell r="E298">
            <v>7.87</v>
          </cell>
          <cell r="F298">
            <v>11.04</v>
          </cell>
          <cell r="G298">
            <v>136.77000000000001</v>
          </cell>
          <cell r="H298">
            <v>165</v>
          </cell>
        </row>
        <row r="299">
          <cell r="B299" t="str">
            <v>Тефтели II вариант с соусом красным основ. (говядина,  крупа рисовая, лук реп., яйцо,мука, сухари, соль йод., масло раст., соус красный осн.) 90/30</v>
          </cell>
          <cell r="C299">
            <v>120</v>
          </cell>
          <cell r="D299">
            <v>8.02</v>
          </cell>
          <cell r="E299">
            <v>11.23</v>
          </cell>
          <cell r="F299">
            <v>10.28</v>
          </cell>
          <cell r="G299">
            <v>174.27</v>
          </cell>
          <cell r="H299" t="str">
            <v>18/337</v>
          </cell>
        </row>
        <row r="300">
          <cell r="B300" t="str">
            <v>Гарнир каша гречневая рассыпчатая  (крупа гречневая,  масло слив., соль йодир.)</v>
          </cell>
          <cell r="C300">
            <v>150</v>
          </cell>
          <cell r="D300">
            <v>6.2</v>
          </cell>
          <cell r="E300">
            <v>4.74</v>
          </cell>
          <cell r="F300">
            <v>37.979999999999997</v>
          </cell>
          <cell r="G300">
            <v>219.36</v>
          </cell>
          <cell r="H300">
            <v>632</v>
          </cell>
        </row>
        <row r="301">
          <cell r="B301" t="str">
            <v>Кисель детский «Витошка» (смесь сухая  кисель детский «Витошка», вода)</v>
          </cell>
          <cell r="C301">
            <v>200</v>
          </cell>
          <cell r="D301">
            <v>0</v>
          </cell>
          <cell r="E301">
            <v>0</v>
          </cell>
          <cell r="F301">
            <v>21.39</v>
          </cell>
          <cell r="G301">
            <v>85.56</v>
          </cell>
        </row>
        <row r="302">
          <cell r="B302" t="str">
            <v>Хлеб пшеничный йодированный</v>
          </cell>
          <cell r="C302">
            <v>20</v>
          </cell>
          <cell r="D302">
            <v>1.5</v>
          </cell>
          <cell r="E302">
            <v>0.2</v>
          </cell>
          <cell r="F302">
            <v>10.199999999999999</v>
          </cell>
          <cell r="G302">
            <v>48.6</v>
          </cell>
        </row>
        <row r="303">
          <cell r="B303" t="str">
            <v>Хлеб ржаной</v>
          </cell>
          <cell r="C303">
            <v>20</v>
          </cell>
          <cell r="D303">
            <v>1.32</v>
          </cell>
          <cell r="E303">
            <v>0.24</v>
          </cell>
          <cell r="F303">
            <v>7.92</v>
          </cell>
          <cell r="G303">
            <v>39.119999999999997</v>
          </cell>
        </row>
        <row r="304">
          <cell r="D304">
            <v>22.93</v>
          </cell>
          <cell r="E304">
            <v>24.339999999999996</v>
          </cell>
          <cell r="F304">
            <v>100.19</v>
          </cell>
          <cell r="G304">
            <v>711.44</v>
          </cell>
        </row>
        <row r="306">
          <cell r="B306" t="str">
            <v>Закуска порционированная (огурцы свежие)</v>
          </cell>
          <cell r="C306">
            <v>70</v>
          </cell>
          <cell r="D306">
            <v>0.56000000000000005</v>
          </cell>
          <cell r="E306">
            <v>7.0000000000000007E-2</v>
          </cell>
          <cell r="F306">
            <v>1.75</v>
          </cell>
          <cell r="G306">
            <v>9.8699999999999992</v>
          </cell>
        </row>
        <row r="307">
          <cell r="B307" t="str">
            <v>Борщ с капустой, картофелем, фрикадельками  и сметаной (фрикадельки., картофель,  капуста,  морковь,  лук репч., свекла, томат паста,  масло раст., соль йод., сметана)</v>
          </cell>
          <cell r="C307" t="str">
            <v>30/220/10</v>
          </cell>
          <cell r="D307">
            <v>6.16</v>
          </cell>
          <cell r="E307">
            <v>8.9</v>
          </cell>
          <cell r="F307">
            <v>12.48</v>
          </cell>
          <cell r="G307">
            <v>154.63999999999999</v>
          </cell>
        </row>
        <row r="308">
          <cell r="B308" t="str">
            <v>Тефтели II вариант с соусом красным основ. (говядина,  крупа рисовая, лук реп., яйцо,мука, сухари, соль йод., масло раст., соус красный осн.) 90/30</v>
          </cell>
          <cell r="C308">
            <v>120</v>
          </cell>
          <cell r="D308">
            <v>8.02</v>
          </cell>
          <cell r="E308">
            <v>11.23</v>
          </cell>
          <cell r="F308">
            <v>10.28</v>
          </cell>
          <cell r="G308">
            <v>174.27</v>
          </cell>
        </row>
        <row r="309">
          <cell r="B309" t="str">
            <v>Гарнир каша гречневая рассыпчатая  (крупа гречневая,  масло слив., соль йодир.)</v>
          </cell>
          <cell r="C309">
            <v>180</v>
          </cell>
          <cell r="D309">
            <v>7.43</v>
          </cell>
          <cell r="E309">
            <v>5.69</v>
          </cell>
          <cell r="F309">
            <v>45.58</v>
          </cell>
          <cell r="G309">
            <v>268.23</v>
          </cell>
        </row>
        <row r="310">
          <cell r="B310" t="str">
            <v>Кисель детский «Витошка» (смесь сухая  кисель детский «Витошка», вода)</v>
          </cell>
          <cell r="C310">
            <v>200</v>
          </cell>
          <cell r="D310">
            <v>0</v>
          </cell>
          <cell r="E310">
            <v>0</v>
          </cell>
          <cell r="F310">
            <v>21.39</v>
          </cell>
          <cell r="G310">
            <v>85.56</v>
          </cell>
        </row>
        <row r="311">
          <cell r="B311" t="str">
            <v>Хлеб пшеничный йодированный</v>
          </cell>
          <cell r="C311">
            <v>20</v>
          </cell>
          <cell r="D311">
            <v>1.5</v>
          </cell>
          <cell r="E311">
            <v>0.2</v>
          </cell>
          <cell r="F311">
            <v>10.199999999999999</v>
          </cell>
          <cell r="G311">
            <v>48.6</v>
          </cell>
        </row>
        <row r="312">
          <cell r="B312" t="str">
            <v>Хлеб ржаной</v>
          </cell>
          <cell r="C312">
            <v>19</v>
          </cell>
          <cell r="D312">
            <v>1.25</v>
          </cell>
          <cell r="E312">
            <v>0.23</v>
          </cell>
          <cell r="F312">
            <v>7.52</v>
          </cell>
          <cell r="G312">
            <v>37.159999999999997</v>
          </cell>
        </row>
        <row r="313">
          <cell r="D313">
            <v>24.92</v>
          </cell>
          <cell r="E313">
            <v>26.320000000000004</v>
          </cell>
          <cell r="F313">
            <v>109.2</v>
          </cell>
          <cell r="G313">
            <v>778.32999999999993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0">
          <cell r="B210" t="str">
            <v>Яйцо вареное   (1 шт.)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4" t="s">
        <v>15</v>
      </c>
      <c r="C1" s="65"/>
      <c r="D1" s="66"/>
      <c r="E1" s="1" t="s">
        <v>12</v>
      </c>
      <c r="F1" s="50"/>
      <c r="G1" s="1"/>
      <c r="H1" s="1"/>
      <c r="I1" s="1" t="s">
        <v>1</v>
      </c>
      <c r="J1" s="2">
        <v>45259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15.75" x14ac:dyDescent="0.25">
      <c r="A5" s="8" t="s">
        <v>10</v>
      </c>
      <c r="B5" s="9"/>
      <c r="C5" s="11"/>
      <c r="D5" s="41" t="str">
        <f>[1]Лист1!B283</f>
        <v>Сыр порциями (сыр Российский)</v>
      </c>
      <c r="E5" s="10">
        <f>[1]Лист1!C283</f>
        <v>31</v>
      </c>
      <c r="F5" s="54" t="s">
        <v>30</v>
      </c>
      <c r="G5" s="11">
        <f>[1]Лист1!G283</f>
        <v>111.07</v>
      </c>
      <c r="H5" s="11">
        <f>[1]Лист1!D283</f>
        <v>7.19</v>
      </c>
      <c r="I5" s="11">
        <f>[1]Лист1!E283</f>
        <v>9.15</v>
      </c>
      <c r="J5" s="15">
        <f>[1]Лист1!F283</f>
        <v>0</v>
      </c>
    </row>
    <row r="6" spans="1:10" ht="47.25" x14ac:dyDescent="0.25">
      <c r="A6" s="8"/>
      <c r="B6" s="12"/>
      <c r="C6" s="15">
        <f>[1]Лист1!H284</f>
        <v>515</v>
      </c>
      <c r="D6" s="28" t="str">
        <f>[1]Лист1!B284</f>
        <v>Каша молочная пшенная с маслом (крупа пшено, молоко, масло сливочное, соль йодир., сахар-песок) 190/10</v>
      </c>
      <c r="E6" s="14">
        <f>[1]Лист1!C284</f>
        <v>200</v>
      </c>
      <c r="F6" s="50" t="s">
        <v>31</v>
      </c>
      <c r="G6" s="15">
        <f>[1]Лист1!G284</f>
        <v>158.63</v>
      </c>
      <c r="H6" s="15">
        <f>[1]Лист1!D284</f>
        <v>7.82</v>
      </c>
      <c r="I6" s="15">
        <f>[1]Лист1!E284</f>
        <v>7.54</v>
      </c>
      <c r="J6" s="15">
        <f>[1]Лист1!F284</f>
        <v>38.630000000000003</v>
      </c>
    </row>
    <row r="7" spans="1:10" ht="31.5" x14ac:dyDescent="0.25">
      <c r="A7" s="8"/>
      <c r="B7" s="12"/>
      <c r="C7" s="15">
        <f>[1]Лист1!H285</f>
        <v>1066</v>
      </c>
      <c r="D7" s="29" t="str">
        <f>[1]Лист1!B285</f>
        <v>Кофейный напиток злаковый (кофейный напиток, молоко, сахар)</v>
      </c>
      <c r="E7" s="14">
        <f>[1]Лист1!C285</f>
        <v>200</v>
      </c>
      <c r="F7" s="50" t="s">
        <v>32</v>
      </c>
      <c r="G7" s="15">
        <f>[1]Лист1!G285</f>
        <v>66.650000000000006</v>
      </c>
      <c r="H7" s="15">
        <f>[1]Лист1!D285</f>
        <v>1.51</v>
      </c>
      <c r="I7" s="15">
        <f>[1]Лист1!E285</f>
        <v>1.1299999999999999</v>
      </c>
      <c r="J7" s="15">
        <f>[1]Лист1!F285</f>
        <v>12.61</v>
      </c>
    </row>
    <row r="8" spans="1:10" ht="15.75" x14ac:dyDescent="0.25">
      <c r="A8" s="8"/>
      <c r="B8" s="12"/>
      <c r="C8" s="15"/>
      <c r="D8" s="29" t="str">
        <f>[1]Лист1!B286</f>
        <v>Хлеб пшеничный йодированный</v>
      </c>
      <c r="E8" s="14">
        <f>[1]Лист1!C286</f>
        <v>35</v>
      </c>
      <c r="F8" s="50" t="s">
        <v>33</v>
      </c>
      <c r="G8" s="15">
        <f>[1]Лист1!G286</f>
        <v>85.05</v>
      </c>
      <c r="H8" s="15">
        <f>[1]Лист1!D286</f>
        <v>2.63</v>
      </c>
      <c r="I8" s="15">
        <f>[1]Лист1!E286</f>
        <v>0.35</v>
      </c>
      <c r="J8" s="15">
        <f>[1]Лист1!F286</f>
        <v>17.850000000000001</v>
      </c>
    </row>
    <row r="9" spans="1:10" ht="31.5" x14ac:dyDescent="0.25">
      <c r="A9" s="8"/>
      <c r="B9" s="12"/>
      <c r="C9" s="15"/>
      <c r="D9" s="29" t="str">
        <f>[1]Лист1!B287</f>
        <v>Кекс с шоколадными каплями (конд. цех)</v>
      </c>
      <c r="E9" s="14">
        <f>[1]Лист1!C287</f>
        <v>60</v>
      </c>
      <c r="F9" s="50" t="s">
        <v>34</v>
      </c>
      <c r="G9" s="15">
        <f>[1]Лист1!G287</f>
        <v>193.39</v>
      </c>
      <c r="H9" s="15">
        <f>[1]Лист1!D287</f>
        <v>3.56</v>
      </c>
      <c r="I9" s="15">
        <f>[1]Лист1!E287</f>
        <v>13.31</v>
      </c>
      <c r="J9" s="15">
        <f>[1]Лист1!F287</f>
        <v>27.34</v>
      </c>
    </row>
    <row r="10" spans="1:10" ht="15.75" x14ac:dyDescent="0.25">
      <c r="A10" s="8"/>
      <c r="B10" s="56"/>
      <c r="C10" s="50">
        <f>[2]Лист1!H203</f>
        <v>0</v>
      </c>
      <c r="D10" s="18" t="s">
        <v>16</v>
      </c>
      <c r="E10" s="20" t="s">
        <v>35</v>
      </c>
      <c r="F10" s="20" t="s">
        <v>25</v>
      </c>
      <c r="G10" s="20">
        <f>[1]Лист1!G288</f>
        <v>614.79</v>
      </c>
      <c r="H10" s="20">
        <f>[1]Лист1!D288</f>
        <v>22.71</v>
      </c>
      <c r="I10" s="20">
        <f>[1]Лист1!E288</f>
        <v>31.480000000000004</v>
      </c>
      <c r="J10" s="20">
        <f>[1]Лист1!F288</f>
        <v>96.43</v>
      </c>
    </row>
    <row r="11" spans="1:10" ht="15.75" x14ac:dyDescent="0.25">
      <c r="A11" s="8"/>
      <c r="B11" s="33"/>
      <c r="C11" s="33"/>
      <c r="D11" s="42" t="s">
        <v>17</v>
      </c>
      <c r="E11" s="34"/>
      <c r="F11" s="34" t="s">
        <v>25</v>
      </c>
      <c r="G11" s="43"/>
      <c r="H11" s="43"/>
      <c r="I11" s="43"/>
      <c r="J11" s="19"/>
    </row>
    <row r="12" spans="1:10" ht="15.75" x14ac:dyDescent="0.25">
      <c r="A12" s="8"/>
      <c r="B12" s="24"/>
      <c r="C12" s="24"/>
      <c r="D12" s="26"/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27" t="s">
        <v>51</v>
      </c>
      <c r="E13" s="40"/>
      <c r="F13" s="40"/>
      <c r="G13" s="25"/>
      <c r="H13" s="25"/>
      <c r="I13" s="25"/>
      <c r="J13" s="48"/>
    </row>
    <row r="14" spans="1:10" ht="15.75" x14ac:dyDescent="0.25">
      <c r="A14" s="8"/>
      <c r="B14" s="24"/>
      <c r="C14" s="24"/>
      <c r="D14" s="62" t="s">
        <v>52</v>
      </c>
      <c r="E14" s="25" t="s">
        <v>53</v>
      </c>
      <c r="F14" s="25" t="s">
        <v>54</v>
      </c>
      <c r="G14" s="25" t="s">
        <v>62</v>
      </c>
      <c r="H14" s="25" t="s">
        <v>66</v>
      </c>
      <c r="I14" s="25" t="s">
        <v>71</v>
      </c>
      <c r="J14" s="48" t="s">
        <v>74</v>
      </c>
    </row>
    <row r="15" spans="1:10" ht="15.75" x14ac:dyDescent="0.25">
      <c r="A15" s="8"/>
      <c r="B15" s="24"/>
      <c r="C15" s="24">
        <v>431</v>
      </c>
      <c r="D15" s="62" t="s">
        <v>60</v>
      </c>
      <c r="E15" s="25" t="s">
        <v>55</v>
      </c>
      <c r="F15" s="25" t="s">
        <v>56</v>
      </c>
      <c r="G15" s="25" t="s">
        <v>63</v>
      </c>
      <c r="H15" s="25" t="s">
        <v>67</v>
      </c>
      <c r="I15" s="25" t="s">
        <v>67</v>
      </c>
      <c r="J15" s="48" t="s">
        <v>68</v>
      </c>
    </row>
    <row r="16" spans="1:10" ht="15.75" x14ac:dyDescent="0.25">
      <c r="A16" s="8"/>
      <c r="B16" s="24"/>
      <c r="C16" s="24"/>
      <c r="D16" s="62" t="s">
        <v>61</v>
      </c>
      <c r="E16" s="25" t="s">
        <v>58</v>
      </c>
      <c r="F16" s="25" t="s">
        <v>57</v>
      </c>
      <c r="G16" s="25" t="s">
        <v>64</v>
      </c>
      <c r="H16" s="25" t="s">
        <v>69</v>
      </c>
      <c r="I16" s="25" t="s">
        <v>72</v>
      </c>
      <c r="J16" s="48" t="s">
        <v>75</v>
      </c>
    </row>
    <row r="17" spans="1:10" ht="15.75" x14ac:dyDescent="0.25">
      <c r="A17" s="8"/>
      <c r="B17" s="24"/>
      <c r="C17" s="24"/>
      <c r="D17" s="26" t="s">
        <v>27</v>
      </c>
      <c r="E17" s="40" t="s">
        <v>59</v>
      </c>
      <c r="F17" s="40" t="s">
        <v>28</v>
      </c>
      <c r="G17" s="40" t="s">
        <v>65</v>
      </c>
      <c r="H17" s="40" t="s">
        <v>70</v>
      </c>
      <c r="I17" s="40" t="s">
        <v>73</v>
      </c>
      <c r="J17" s="49" t="s">
        <v>76</v>
      </c>
    </row>
    <row r="18" spans="1:10" ht="15.75" x14ac:dyDescent="0.25">
      <c r="A18" s="8"/>
      <c r="B18" s="24"/>
      <c r="C18" s="24"/>
      <c r="D18" s="26"/>
      <c r="E18" s="40"/>
      <c r="F18" s="40"/>
      <c r="G18" s="25"/>
      <c r="H18" s="25"/>
      <c r="I18" s="25"/>
      <c r="J18" s="48"/>
    </row>
    <row r="19" spans="1:10" ht="16.5" thickBot="1" x14ac:dyDescent="0.3">
      <c r="A19" s="21"/>
      <c r="B19" s="57"/>
      <c r="C19" s="24"/>
      <c r="D19" s="27" t="s">
        <v>20</v>
      </c>
      <c r="E19" s="25"/>
      <c r="F19" s="25"/>
      <c r="G19" s="25"/>
      <c r="H19" s="58"/>
      <c r="I19" s="58"/>
      <c r="J19" s="48"/>
    </row>
    <row r="20" spans="1:10" ht="15.75" x14ac:dyDescent="0.25">
      <c r="A20" s="8"/>
      <c r="B20" s="24"/>
      <c r="C20" s="24"/>
      <c r="D20" s="63" t="str">
        <f>[1]Лист1!B290</f>
        <v>Сыр порциями (сыр Российский)</v>
      </c>
      <c r="E20" s="25">
        <f>[1]Лист1!C290</f>
        <v>34</v>
      </c>
      <c r="F20" s="25" t="s">
        <v>36</v>
      </c>
      <c r="G20" s="25">
        <f>[1]Лист1!G290</f>
        <v>121.82</v>
      </c>
      <c r="H20" s="25">
        <f>[1]Лист1!D290</f>
        <v>7.89</v>
      </c>
      <c r="I20" s="25">
        <f>[1]Лист1!E290</f>
        <v>10.029999999999999</v>
      </c>
      <c r="J20" s="48">
        <f>[1]Лист1!F290</f>
        <v>0</v>
      </c>
    </row>
    <row r="21" spans="1:10" ht="47.25" x14ac:dyDescent="0.25">
      <c r="A21" s="8"/>
      <c r="B21" s="24"/>
      <c r="C21" s="50">
        <f>C6</f>
        <v>515</v>
      </c>
      <c r="D21" s="59" t="str">
        <f>[1]Лист1!B291</f>
        <v>Каша молочная пшенная с маслом (крупа пшено, молоко, масло сливочное, соль йодир., сахар-песок) 230/10</v>
      </c>
      <c r="E21" s="25">
        <f>[1]Лист1!C291</f>
        <v>240</v>
      </c>
      <c r="F21" s="25" t="s">
        <v>37</v>
      </c>
      <c r="G21" s="25">
        <f>[1]Лист1!G291</f>
        <v>291.67</v>
      </c>
      <c r="H21" s="25">
        <f>[1]Лист1!D291</f>
        <v>8.99</v>
      </c>
      <c r="I21" s="25">
        <f>[1]Лист1!E291</f>
        <v>8.67</v>
      </c>
      <c r="J21" s="48">
        <f>[1]Лист1!F291</f>
        <v>44.43</v>
      </c>
    </row>
    <row r="22" spans="1:10" ht="31.5" x14ac:dyDescent="0.25">
      <c r="A22" s="23"/>
      <c r="B22" s="56"/>
      <c r="C22" s="50">
        <f>C7</f>
        <v>1066</v>
      </c>
      <c r="D22" s="28" t="str">
        <f>[1]Лист1!B292</f>
        <v>Кофейный напиток злаковый (кофейный напиток, молоко, сахар)</v>
      </c>
      <c r="E22" s="60">
        <f>[1]Лист1!C292</f>
        <v>200</v>
      </c>
      <c r="F22" s="48" t="s">
        <v>32</v>
      </c>
      <c r="G22" s="48">
        <f>[1]Лист1!G292</f>
        <v>66.650000000000006</v>
      </c>
      <c r="H22" s="25">
        <f>[1]Лист1!D292</f>
        <v>1.51</v>
      </c>
      <c r="I22" s="25">
        <f>[1]Лист1!E292</f>
        <v>1.1299999999999999</v>
      </c>
      <c r="J22" s="48">
        <f>[1]Лист1!F292</f>
        <v>12.61</v>
      </c>
    </row>
    <row r="23" spans="1:10" ht="15.75" x14ac:dyDescent="0.25">
      <c r="A23" s="23"/>
      <c r="B23" s="56"/>
      <c r="C23" s="45"/>
      <c r="D23" s="28" t="str">
        <f>[1]Лист1!B293</f>
        <v>Хлеб пшеничный йодированный</v>
      </c>
      <c r="E23" s="48">
        <f>[1]Лист1!C293</f>
        <v>35</v>
      </c>
      <c r="F23" s="48" t="s">
        <v>33</v>
      </c>
      <c r="G23" s="48">
        <f>[1]Лист1!G293</f>
        <v>72.900000000000006</v>
      </c>
      <c r="H23" s="25">
        <f>[1]Лист1!D293</f>
        <v>2.25</v>
      </c>
      <c r="I23" s="25">
        <f>[1]Лист1!E293</f>
        <v>0.3</v>
      </c>
      <c r="J23" s="48">
        <f>[1]Лист1!F293</f>
        <v>15.3</v>
      </c>
    </row>
    <row r="24" spans="1:10" ht="31.5" x14ac:dyDescent="0.25">
      <c r="A24" s="23"/>
      <c r="B24" s="56"/>
      <c r="C24" s="45"/>
      <c r="D24" s="28" t="str">
        <f>[1]Лист1!B294</f>
        <v>Кекс с шоколадными каплями (конд. цех)</v>
      </c>
      <c r="E24" s="48">
        <f>[1]Лист1!C294</f>
        <v>60</v>
      </c>
      <c r="F24" s="48" t="s">
        <v>34</v>
      </c>
      <c r="G24" s="48">
        <f>[1]Лист1!G294</f>
        <v>193.39</v>
      </c>
      <c r="H24" s="25">
        <f>[1]Лист1!D294</f>
        <v>3.56</v>
      </c>
      <c r="I24" s="25">
        <f>[1]Лист1!E294</f>
        <v>13.31</v>
      </c>
      <c r="J24" s="48">
        <f>[1]Лист1!F294</f>
        <v>27.34</v>
      </c>
    </row>
    <row r="25" spans="1:10" ht="16.5" thickBot="1" x14ac:dyDescent="0.3">
      <c r="A25" s="23"/>
      <c r="B25" s="57"/>
      <c r="C25" s="45"/>
      <c r="D25" s="26" t="s">
        <v>16</v>
      </c>
      <c r="E25" s="49" t="s">
        <v>38</v>
      </c>
      <c r="F25" s="49" t="s">
        <v>18</v>
      </c>
      <c r="G25" s="49">
        <f>[1]Лист1!G295</f>
        <v>746.43</v>
      </c>
      <c r="H25" s="40">
        <f>[1]Лист1!D295</f>
        <v>24.2</v>
      </c>
      <c r="I25" s="40">
        <f>[1]Лист1!E295</f>
        <v>33.44</v>
      </c>
      <c r="J25" s="49">
        <f>[1]Лист1!F295</f>
        <v>99.68</v>
      </c>
    </row>
    <row r="26" spans="1:10" ht="15.75" x14ac:dyDescent="0.25">
      <c r="A26" s="23"/>
      <c r="B26" s="56"/>
      <c r="C26" s="24"/>
      <c r="D26" s="26" t="s">
        <v>17</v>
      </c>
      <c r="E26" s="48"/>
      <c r="F26" s="49" t="s">
        <v>18</v>
      </c>
      <c r="G26" s="49"/>
      <c r="H26" s="40"/>
      <c r="I26" s="40"/>
      <c r="J26" s="49"/>
    </row>
    <row r="27" spans="1:10" ht="15.75" x14ac:dyDescent="0.25">
      <c r="A27" s="23"/>
      <c r="B27" s="56"/>
      <c r="C27" s="24"/>
      <c r="D27" s="27" t="s">
        <v>21</v>
      </c>
      <c r="E27" s="48"/>
      <c r="F27" s="48"/>
      <c r="G27" s="48"/>
      <c r="H27" s="25"/>
      <c r="I27" s="25"/>
      <c r="J27" s="48"/>
    </row>
    <row r="28" spans="1:10" ht="31.5" x14ac:dyDescent="0.25">
      <c r="A28" s="23"/>
      <c r="B28" s="56"/>
      <c r="C28" s="24">
        <f>[1]Лист1!H297</f>
        <v>982</v>
      </c>
      <c r="D28" s="28" t="str">
        <f>[1]Лист1!B297</f>
        <v>Закуска порционированная (огурцы свежие)</v>
      </c>
      <c r="E28" s="48">
        <f>[1]Лист1!C297</f>
        <v>60</v>
      </c>
      <c r="F28" s="48" t="s">
        <v>39</v>
      </c>
      <c r="G28" s="48">
        <f>[1]Лист1!G297</f>
        <v>7.76</v>
      </c>
      <c r="H28" s="25">
        <f>[1]Лист1!D297</f>
        <v>0.44</v>
      </c>
      <c r="I28" s="25">
        <f>[1]Лист1!E297</f>
        <v>0.06</v>
      </c>
      <c r="J28" s="48">
        <f>[1]Лист1!F297</f>
        <v>1.38</v>
      </c>
    </row>
    <row r="29" spans="1:10" ht="78.75" x14ac:dyDescent="0.25">
      <c r="A29" s="23"/>
      <c r="B29" s="33"/>
      <c r="C29" s="24">
        <f>[1]Лист1!H298</f>
        <v>165</v>
      </c>
      <c r="D29" s="28" t="str">
        <f>[1]Лист1!B298</f>
        <v>Борщ с капустой, картофелем, фрикадельками  и сметаной (фрикадельки., картофель,  капуста,  морковь,  лук репч., свекла, томат паста,  масло раст., соль йод., сметана)</v>
      </c>
      <c r="E29" s="48" t="str">
        <f>[1]Лист1!C298</f>
        <v>20/200/10</v>
      </c>
      <c r="F29" s="48" t="s">
        <v>40</v>
      </c>
      <c r="G29" s="48">
        <f>[1]Лист1!G298</f>
        <v>136.77000000000001</v>
      </c>
      <c r="H29" s="25">
        <f>[1]Лист1!D298</f>
        <v>5.45</v>
      </c>
      <c r="I29" s="25">
        <f>[1]Лист1!E298</f>
        <v>7.87</v>
      </c>
      <c r="J29" s="48">
        <f>[1]Лист1!F298</f>
        <v>11.04</v>
      </c>
    </row>
    <row r="30" spans="1:10" ht="63" x14ac:dyDescent="0.25">
      <c r="A30" s="23"/>
      <c r="B30" s="24"/>
      <c r="C30" s="24" t="str">
        <f>[1]Лист1!H299</f>
        <v>18/337</v>
      </c>
      <c r="D30" s="13" t="str">
        <f>[1]Лист1!B299</f>
        <v>Тефтели II вариант с соусом красным основ. (говядина,  крупа рисовая, лук реп., яйцо,мука, сухари, соль йод., масло раст., соус красный осн.) 90/30</v>
      </c>
      <c r="E30" s="48">
        <f>[1]Лист1!C299</f>
        <v>120</v>
      </c>
      <c r="F30" s="48" t="s">
        <v>41</v>
      </c>
      <c r="G30" s="48">
        <f>[1]Лист1!G299</f>
        <v>174.27</v>
      </c>
      <c r="H30" s="25">
        <f>[1]Лист1!D299</f>
        <v>8.02</v>
      </c>
      <c r="I30" s="25">
        <f>[1]Лист1!E299</f>
        <v>11.23</v>
      </c>
      <c r="J30" s="48">
        <f>[1]Лист1!F299</f>
        <v>10.28</v>
      </c>
    </row>
    <row r="31" spans="1:10" ht="47.25" x14ac:dyDescent="0.25">
      <c r="A31" s="23"/>
      <c r="B31" s="24"/>
      <c r="C31" s="24">
        <f>[1]Лист1!H300</f>
        <v>632</v>
      </c>
      <c r="D31" s="61" t="str">
        <f>[1]Лист1!B300</f>
        <v>Гарнир каша гречневая рассыпчатая  (крупа гречневая,  масло слив., соль йодир.)</v>
      </c>
      <c r="E31" s="25">
        <f>[1]Лист1!C300</f>
        <v>150</v>
      </c>
      <c r="F31" s="25" t="s">
        <v>42</v>
      </c>
      <c r="G31" s="25">
        <f>[1]Лист1!G300</f>
        <v>219.36</v>
      </c>
      <c r="H31" s="25">
        <f>[1]Лист1!D300</f>
        <v>6.2</v>
      </c>
      <c r="I31" s="25">
        <f>[1]Лист1!E300</f>
        <v>4.74</v>
      </c>
      <c r="J31" s="25">
        <f>[1]Лист1!F300</f>
        <v>37.979999999999997</v>
      </c>
    </row>
    <row r="32" spans="1:10" ht="31.5" x14ac:dyDescent="0.25">
      <c r="A32" s="23"/>
      <c r="B32" s="56"/>
      <c r="C32" s="56"/>
      <c r="D32" s="29" t="str">
        <f>[1]Лист1!B301</f>
        <v>Кисель детский «Витошка» (смесь сухая  кисель детский «Витошка», вода)</v>
      </c>
      <c r="E32" s="48">
        <f>[1]Лист1!C301</f>
        <v>200</v>
      </c>
      <c r="F32" s="48" t="s">
        <v>43</v>
      </c>
      <c r="G32" s="48">
        <f>[1]Лист1!G301</f>
        <v>85.56</v>
      </c>
      <c r="H32" s="48">
        <f>[1]Лист1!D301</f>
        <v>0</v>
      </c>
      <c r="I32" s="48">
        <f>[1]Лист1!E301</f>
        <v>0</v>
      </c>
      <c r="J32" s="48">
        <f>[1]Лист1!F301</f>
        <v>21.39</v>
      </c>
    </row>
    <row r="33" spans="1:10" ht="15.75" x14ac:dyDescent="0.25">
      <c r="A33" s="23"/>
      <c r="B33" s="56"/>
      <c r="C33" s="24"/>
      <c r="D33" s="29" t="str">
        <f>[1]Лист1!B302</f>
        <v>Хлеб пшеничный йодированный</v>
      </c>
      <c r="E33" s="48">
        <f>[1]Лист1!C302</f>
        <v>20</v>
      </c>
      <c r="F33" s="48" t="s">
        <v>29</v>
      </c>
      <c r="G33" s="48">
        <f>[1]Лист1!G302</f>
        <v>48.6</v>
      </c>
      <c r="H33" s="25">
        <f>[1]Лист1!D302</f>
        <v>1.5</v>
      </c>
      <c r="I33" s="25">
        <f>[1]Лист1!E302</f>
        <v>0.2</v>
      </c>
      <c r="J33" s="48">
        <f>[1]Лист1!F302</f>
        <v>10.199999999999999</v>
      </c>
    </row>
    <row r="34" spans="1:10" ht="15.75" x14ac:dyDescent="0.25">
      <c r="A34" s="23"/>
      <c r="B34" s="56"/>
      <c r="C34" s="24"/>
      <c r="D34" s="29" t="str">
        <f>[1]Лист1!B303</f>
        <v>Хлеб ржаной</v>
      </c>
      <c r="E34" s="48">
        <f>[1]Лист1!C303</f>
        <v>20</v>
      </c>
      <c r="F34" s="48" t="s">
        <v>44</v>
      </c>
      <c r="G34" s="48">
        <f>[1]Лист1!G303</f>
        <v>39.119999999999997</v>
      </c>
      <c r="H34" s="25">
        <f>[1]Лист1!D303</f>
        <v>1.32</v>
      </c>
      <c r="I34" s="25">
        <f>[1]Лист1!E303</f>
        <v>0.24</v>
      </c>
      <c r="J34" s="48">
        <f>[1]Лист1!F303</f>
        <v>7.92</v>
      </c>
    </row>
    <row r="35" spans="1:10" ht="15.75" x14ac:dyDescent="0.25">
      <c r="A35" s="23"/>
      <c r="B35" s="33"/>
      <c r="C35" s="24"/>
      <c r="D35" s="30" t="s">
        <v>16</v>
      </c>
      <c r="E35" s="49" t="s">
        <v>45</v>
      </c>
      <c r="F35" s="49" t="s">
        <v>24</v>
      </c>
      <c r="G35" s="49">
        <f>[1]Лист1!G304</f>
        <v>711.44</v>
      </c>
      <c r="H35" s="40">
        <f>[1]Лист1!D304</f>
        <v>22.93</v>
      </c>
      <c r="I35" s="40">
        <f>[1]Лист1!E304</f>
        <v>24.339999999999996</v>
      </c>
      <c r="J35" s="49">
        <f>[1]Лист1!F304</f>
        <v>100.19</v>
      </c>
    </row>
    <row r="36" spans="1:10" ht="16.5" thickBot="1" x14ac:dyDescent="0.3">
      <c r="A36" s="23"/>
      <c r="B36" s="24"/>
      <c r="C36" s="24"/>
      <c r="D36" s="31" t="s">
        <v>17</v>
      </c>
      <c r="E36" s="48"/>
      <c r="F36" s="49" t="s">
        <v>24</v>
      </c>
      <c r="G36" s="48"/>
      <c r="H36" s="25"/>
      <c r="I36" s="25"/>
      <c r="J36" s="48"/>
    </row>
    <row r="37" spans="1:10" ht="16.5" thickBot="1" x14ac:dyDescent="0.3">
      <c r="A37" s="23"/>
      <c r="B37" s="57"/>
      <c r="C37" s="24"/>
      <c r="D37" s="27" t="s">
        <v>22</v>
      </c>
      <c r="E37" s="48"/>
      <c r="F37" s="48"/>
      <c r="G37" s="48"/>
      <c r="H37" s="25"/>
      <c r="I37" s="25"/>
      <c r="J37" s="48"/>
    </row>
    <row r="38" spans="1:10" ht="31.5" x14ac:dyDescent="0.25">
      <c r="A38" s="8" t="s">
        <v>11</v>
      </c>
      <c r="B38" s="56"/>
      <c r="C38" s="13">
        <f t="shared" ref="C38:C41" si="0">C28</f>
        <v>982</v>
      </c>
      <c r="D38" s="28" t="str">
        <f>[1]Лист1!B306</f>
        <v>Закуска порционированная (огурцы свежие)</v>
      </c>
      <c r="E38" s="46">
        <f>[1]Лист1!C306</f>
        <v>70</v>
      </c>
      <c r="F38" s="55" t="s">
        <v>46</v>
      </c>
      <c r="G38" s="47">
        <f>[1]Лист1!G306</f>
        <v>9.8699999999999992</v>
      </c>
      <c r="H38" s="17">
        <f>[1]Лист1!D306</f>
        <v>0.56000000000000005</v>
      </c>
      <c r="I38" s="17">
        <f>[1]Лист1!E306</f>
        <v>7.0000000000000007E-2</v>
      </c>
      <c r="J38" s="17">
        <f>[1]Лист1!F306</f>
        <v>1.75</v>
      </c>
    </row>
    <row r="39" spans="1:10" ht="78.75" x14ac:dyDescent="0.25">
      <c r="A39" s="8"/>
      <c r="B39" s="12"/>
      <c r="C39" s="13">
        <f t="shared" si="0"/>
        <v>165</v>
      </c>
      <c r="D39" s="28" t="str">
        <f>[1]Лист1!B307</f>
        <v>Борщ с капустой, картофелем, фрикадельками  и сметаной (фрикадельки., картофель,  капуста,  морковь,  лук репч., свекла, томат паста,  масло раст., соль йод., сметана)</v>
      </c>
      <c r="E39" s="14" t="str">
        <f>[1]Лист1!C307</f>
        <v>30/220/10</v>
      </c>
      <c r="F39" s="48" t="s">
        <v>47</v>
      </c>
      <c r="G39" s="15">
        <f>[1]Лист1!G307</f>
        <v>154.63999999999999</v>
      </c>
      <c r="H39" s="15">
        <f>[1]Лист1!D307</f>
        <v>6.16</v>
      </c>
      <c r="I39" s="15">
        <f>[1]Лист1!E307</f>
        <v>8.9</v>
      </c>
      <c r="J39" s="15">
        <f>[1]Лист1!F307</f>
        <v>12.48</v>
      </c>
    </row>
    <row r="40" spans="1:10" ht="63" x14ac:dyDescent="0.25">
      <c r="A40" s="8"/>
      <c r="B40" s="12"/>
      <c r="C40" s="32" t="str">
        <f t="shared" si="0"/>
        <v>18/337</v>
      </c>
      <c r="D40" s="13" t="str">
        <f>[1]Лист1!B308</f>
        <v>Тефтели II вариант с соусом красным основ. (говядина,  крупа рисовая, лук реп., яйцо,мука, сухари, соль йод., масло раст., соус красный осн.) 90/30</v>
      </c>
      <c r="E40" s="14">
        <f>[1]Лист1!C308</f>
        <v>120</v>
      </c>
      <c r="F40" s="48" t="s">
        <v>41</v>
      </c>
      <c r="G40" s="15">
        <f>[1]Лист1!G308</f>
        <v>174.27</v>
      </c>
      <c r="H40" s="15">
        <f>[1]Лист1!D308</f>
        <v>8.02</v>
      </c>
      <c r="I40" s="15">
        <f>[1]Лист1!E308</f>
        <v>11.23</v>
      </c>
      <c r="J40" s="15">
        <f>[1]Лист1!F308</f>
        <v>10.28</v>
      </c>
    </row>
    <row r="41" spans="1:10" ht="47.25" x14ac:dyDescent="0.25">
      <c r="A41" s="8"/>
      <c r="B41" s="12"/>
      <c r="C41" s="13">
        <f t="shared" si="0"/>
        <v>632</v>
      </c>
      <c r="D41" s="29" t="str">
        <f>[1]Лист1!B309</f>
        <v>Гарнир каша гречневая рассыпчатая  (крупа гречневая,  масло слив., соль йодир.)</v>
      </c>
      <c r="E41" s="16">
        <f>[1]Лист1!C309</f>
        <v>180</v>
      </c>
      <c r="F41" s="48" t="s">
        <v>48</v>
      </c>
      <c r="G41" s="15">
        <f>[1]Лист1!G309</f>
        <v>268.23</v>
      </c>
      <c r="H41" s="15">
        <f>[1]Лист1!D309</f>
        <v>7.43</v>
      </c>
      <c r="I41" s="15">
        <f>[1]Лист1!E309</f>
        <v>5.69</v>
      </c>
      <c r="J41" s="15">
        <f>[1]Лист1!F309</f>
        <v>45.58</v>
      </c>
    </row>
    <row r="42" spans="1:10" ht="31.5" x14ac:dyDescent="0.25">
      <c r="A42" s="8"/>
      <c r="B42" s="12"/>
      <c r="C42" s="13"/>
      <c r="D42" s="29" t="str">
        <f>[1]Лист1!B310</f>
        <v>Кисель детский «Витошка» (смесь сухая  кисель детский «Витошка», вода)</v>
      </c>
      <c r="E42" s="16">
        <f>[1]Лист1!C310</f>
        <v>200</v>
      </c>
      <c r="F42" s="48" t="s">
        <v>43</v>
      </c>
      <c r="G42" s="15">
        <f>[1]Лист1!G310</f>
        <v>85.56</v>
      </c>
      <c r="H42" s="15">
        <f>[1]Лист1!D310</f>
        <v>0</v>
      </c>
      <c r="I42" s="15">
        <f>[1]Лист1!E310</f>
        <v>0</v>
      </c>
      <c r="J42" s="15">
        <f>[1]Лист1!F310</f>
        <v>21.39</v>
      </c>
    </row>
    <row r="43" spans="1:10" ht="15.75" x14ac:dyDescent="0.25">
      <c r="A43" s="8"/>
      <c r="B43" s="12"/>
      <c r="C43" s="13"/>
      <c r="D43" s="29" t="str">
        <f>[1]Лист1!B311</f>
        <v>Хлеб пшеничный йодированный</v>
      </c>
      <c r="E43" s="16">
        <f>[1]Лист1!C311</f>
        <v>20</v>
      </c>
      <c r="F43" s="48" t="s">
        <v>29</v>
      </c>
      <c r="G43" s="15">
        <f>[1]Лист1!G311</f>
        <v>48.6</v>
      </c>
      <c r="H43" s="15">
        <f>[1]Лист1!D311</f>
        <v>1.5</v>
      </c>
      <c r="I43" s="15">
        <f>[1]Лист1!E311</f>
        <v>0.2</v>
      </c>
      <c r="J43" s="15">
        <f>[1]Лист1!F311</f>
        <v>10.199999999999999</v>
      </c>
    </row>
    <row r="44" spans="1:10" ht="15.75" x14ac:dyDescent="0.25">
      <c r="A44" s="8"/>
      <c r="B44" s="12"/>
      <c r="C44" s="13"/>
      <c r="D44" s="29" t="str">
        <f>[1]Лист1!B312</f>
        <v>Хлеб ржаной</v>
      </c>
      <c r="E44" s="16">
        <f>[1]Лист1!C312</f>
        <v>19</v>
      </c>
      <c r="F44" s="48" t="s">
        <v>49</v>
      </c>
      <c r="G44" s="15">
        <f>[1]Лист1!G312</f>
        <v>37.159999999999997</v>
      </c>
      <c r="H44" s="15">
        <f>[1]Лист1!D312</f>
        <v>1.25</v>
      </c>
      <c r="I44" s="15">
        <f>[1]Лист1!E312</f>
        <v>0.23</v>
      </c>
      <c r="J44" s="15">
        <f>[1]Лист1!F312</f>
        <v>7.52</v>
      </c>
    </row>
    <row r="45" spans="1:10" ht="15.75" x14ac:dyDescent="0.25">
      <c r="A45" s="8"/>
      <c r="B45" s="33"/>
      <c r="C45" s="33">
        <f>[3]Лист1!H240</f>
        <v>0</v>
      </c>
      <c r="D45" s="30" t="s">
        <v>16</v>
      </c>
      <c r="E45" s="34" t="s">
        <v>50</v>
      </c>
      <c r="F45" s="34" t="s">
        <v>26</v>
      </c>
      <c r="G45" s="34">
        <f>[1]Лист1!G313</f>
        <v>778.32999999999993</v>
      </c>
      <c r="H45" s="34">
        <f>[1]Лист1!D313</f>
        <v>24.92</v>
      </c>
      <c r="I45" s="34">
        <f>[1]Лист1!E313</f>
        <v>26.320000000000004</v>
      </c>
      <c r="J45" s="35">
        <f>[1]Лист1!F313</f>
        <v>109.2</v>
      </c>
    </row>
    <row r="46" spans="1:10" ht="16.5" thickBot="1" x14ac:dyDescent="0.3">
      <c r="A46" s="21"/>
      <c r="B46" s="22"/>
      <c r="C46" s="22"/>
      <c r="D46" s="31" t="s">
        <v>17</v>
      </c>
      <c r="E46" s="36"/>
      <c r="F46" s="37">
        <v>120</v>
      </c>
      <c r="G46" s="38"/>
      <c r="H46" s="38"/>
      <c r="I46" s="38"/>
      <c r="J46" s="39"/>
    </row>
    <row r="47" spans="1:10" ht="15.75" x14ac:dyDescent="0.25">
      <c r="A47" s="6"/>
      <c r="B47" s="6"/>
      <c r="C47" s="6"/>
      <c r="D47" s="7" t="s">
        <v>23</v>
      </c>
      <c r="E47" s="6"/>
      <c r="F47" s="53"/>
      <c r="G47" s="6"/>
      <c r="H47" s="6"/>
      <c r="I47" s="6"/>
      <c r="J4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2023-11-22T04:10:50Z</dcterms:modified>
</cp:coreProperties>
</file>