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7 ноября по 1 декабря\"/>
    </mc:Choice>
  </mc:AlternateContent>
  <xr:revisionPtr revIDLastSave="0" documentId="13_ncr:1_{0213E62D-4A0A-477B-81C9-9AEB277B4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40" i="1"/>
  <c r="G37" i="1"/>
  <c r="G38" i="1"/>
  <c r="G39" i="1"/>
  <c r="G40" i="1"/>
  <c r="G41" i="1"/>
  <c r="G42" i="1"/>
  <c r="G43" i="1"/>
  <c r="G44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C27" i="1"/>
  <c r="C37" i="1" s="1"/>
  <c r="C28" i="1"/>
  <c r="C38" i="1" s="1"/>
  <c r="C29" i="1"/>
  <c r="C30" i="1"/>
  <c r="G27" i="1"/>
  <c r="G28" i="1"/>
  <c r="G29" i="1"/>
  <c r="G30" i="1"/>
  <c r="G31" i="1"/>
  <c r="G32" i="1"/>
  <c r="G33" i="1"/>
  <c r="G34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G19" i="1"/>
  <c r="G20" i="1"/>
  <c r="G21" i="1"/>
  <c r="G22" i="1"/>
  <c r="G23" i="1"/>
  <c r="G24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C19" i="1"/>
  <c r="C20" i="1"/>
  <c r="C21" i="1"/>
  <c r="D19" i="1"/>
  <c r="E19" i="1"/>
  <c r="D20" i="1"/>
  <c r="E20" i="1"/>
  <c r="D21" i="1"/>
  <c r="E21" i="1"/>
  <c r="D22" i="1"/>
  <c r="E22" i="1"/>
  <c r="D23" i="1"/>
  <c r="E23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  <c r="C34" i="1"/>
  <c r="C44" i="1"/>
</calcChain>
</file>

<file path=xl/sharedStrings.xml><?xml version="1.0" encoding="utf-8"?>
<sst xmlns="http://schemas.openxmlformats.org/spreadsheetml/2006/main" count="88" uniqueCount="72">
  <si>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</si>
  <si>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</si>
  <si>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</si>
  <si>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</si>
  <si>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</si>
  <si>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</si>
  <si>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</si>
  <si>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</si>
  <si>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</si>
  <si>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</si>
  <si>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</si>
  <si>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</si>
  <si>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</si>
  <si>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</si>
  <si>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</si>
  <si>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</si>
  <si>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</si>
  <si>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</si>
  <si>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</si>
  <si>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</si>
  <si>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</si>
  <si>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</si>
  <si>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</si>
  <si>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</si>
  <si>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</si>
  <si>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</si>
  <si>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1,71</t>
  </si>
  <si>
    <t>итого</t>
  </si>
  <si>
    <t>55,00</t>
  </si>
  <si>
    <t>19,00</t>
  </si>
  <si>
    <t>70</t>
  </si>
  <si>
    <t>12,41</t>
  </si>
  <si>
    <t>37,38</t>
  </si>
  <si>
    <t>20,00</t>
  </si>
  <si>
    <t>2,37</t>
  </si>
  <si>
    <t>23,54</t>
  </si>
  <si>
    <t>225</t>
  </si>
  <si>
    <t>371</t>
  </si>
  <si>
    <t>663</t>
  </si>
  <si>
    <t>682</t>
  </si>
  <si>
    <t>722</t>
  </si>
  <si>
    <t>25,00</t>
  </si>
  <si>
    <t>850</t>
  </si>
  <si>
    <t>17,27</t>
  </si>
  <si>
    <t>35,32</t>
  </si>
  <si>
    <t>3,78</t>
  </si>
  <si>
    <t>2,21</t>
  </si>
  <si>
    <t>1,17</t>
  </si>
  <si>
    <t>32,84</t>
  </si>
  <si>
    <t>946</t>
  </si>
  <si>
    <t>27,33</t>
  </si>
  <si>
    <t>14,89</t>
  </si>
  <si>
    <t>1,92</t>
  </si>
  <si>
    <t>35,59</t>
  </si>
  <si>
    <t>Самса "Детская" (мука, сахар, масло раст, дрожжи, яйцо, соль, мясо говядина, лук реп)</t>
  </si>
  <si>
    <t>Сок фруктовый в п/у</t>
  </si>
  <si>
    <t>1/200</t>
  </si>
  <si>
    <t>270</t>
  </si>
  <si>
    <t>36,00</t>
  </si>
  <si>
    <t>258,56</t>
  </si>
  <si>
    <t>100,40</t>
  </si>
  <si>
    <t>358,96</t>
  </si>
  <si>
    <t>9,25</t>
  </si>
  <si>
    <t>17,13</t>
  </si>
  <si>
    <t>16,86</t>
  </si>
  <si>
    <t>1,40</t>
  </si>
  <si>
    <t>0,40</t>
  </si>
  <si>
    <t>22,80</t>
  </si>
  <si>
    <t>10,65</t>
  </si>
  <si>
    <t>17,53</t>
  </si>
  <si>
    <t>39,66</t>
  </si>
  <si>
    <t>Полдник 7-11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</si>
</sst>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1" fillId="3" borderId="13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2;&#1077;&#1085;&#1102;%20&#1089;%2020.11%20&#1087;&#1086;%2001.12-%20&#1054;&#1082;&#1090;&#1073;.%20&#1088;&#1072;&#1081;&#1086;&#1085;%2017,25-2,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45;&#1053;&#1070;%20&#1085;&#1086;&#1103;&#1073;&#1088;&#1100;%202023/&#1084;&#1077;&#1085;&#1102;%20&#1089;%2020-24%20&#1085;&#1086;&#1103;&#1073;&#1088;&#1103;/&#1052;&#1077;&#1085;&#1102;%20&#1089;%2020.11%20&#1087;&#1086;%2001.12-%20&#1054;&#1082;&#1090;&#1073;.%20&#1088;&#1072;&#1081;&#1086;&#1085;%2017,25-2,4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45;&#1053;&#1070;%20&#1086;&#1082;&#1090;&#1103;&#1073;&#1088;&#1100;%202023/&#1084;&#1077;&#1085;&#1102;%20&#1089;%2023-27%20&#1086;&#1082;&#1090;&#1103;&#1073;&#1088;&#1103;/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22">
          <cell r="B322" t="str">
            <v>Котлета Незнайка с соусом красным основ..  (говядина, свинина, молоко, хлеб пш.йодир., лук репч., яйцо, сухари панир., масло подс. соль йдир.)  80/30</v>
          </cell>
          <cell r="C322">
            <v>110</v>
          </cell>
          <cell r="D322">
            <v>12.54</v>
          </cell>
          <cell r="E322">
            <v>18.670000000000002</v>
          </cell>
          <cell r="F322">
            <v>14.16</v>
          </cell>
          <cell r="G322">
            <v>234.83</v>
          </cell>
        </row>
        <row r="323">
          <cell r="B323" t="str">
            <v>Пюре картофельное (картофель, молоко, масло слив., соль йод.)</v>
          </cell>
          <cell r="C323">
            <v>160</v>
          </cell>
          <cell r="D323">
            <v>3.3</v>
          </cell>
          <cell r="E323">
            <v>4.7699999999999996</v>
          </cell>
          <cell r="F323">
            <v>21.44</v>
          </cell>
          <cell r="G323">
            <v>131.86000000000001</v>
          </cell>
        </row>
        <row r="324">
          <cell r="B324" t="str">
            <v>Чай с сахаром (чай, сахар)</v>
          </cell>
          <cell r="C324">
            <v>200</v>
          </cell>
          <cell r="D324">
            <v>0</v>
          </cell>
          <cell r="E324">
            <v>0</v>
          </cell>
          <cell r="F324">
            <v>9.08</v>
          </cell>
          <cell r="G324">
            <v>36.32</v>
          </cell>
        </row>
        <row r="325">
          <cell r="B325" t="str">
            <v>Хлеб пшеничный йодированный</v>
          </cell>
          <cell r="C325">
            <v>32</v>
          </cell>
          <cell r="D325">
            <v>2.4</v>
          </cell>
          <cell r="E325">
            <v>0.32</v>
          </cell>
          <cell r="F325">
            <v>16.32</v>
          </cell>
          <cell r="G325">
            <v>77.760000000000005</v>
          </cell>
        </row>
        <row r="326">
          <cell r="B326" t="str">
            <v>Снежок питьевой в потребительской упаковке</v>
          </cell>
          <cell r="C326" t="str">
            <v>1/180</v>
          </cell>
          <cell r="D326">
            <v>10</v>
          </cell>
          <cell r="E326">
            <v>6.4</v>
          </cell>
          <cell r="F326">
            <v>7</v>
          </cell>
          <cell r="G326">
            <v>125.6</v>
          </cell>
        </row>
        <row r="327">
          <cell r="D327">
            <v>28.24</v>
          </cell>
          <cell r="E327">
            <v>30.160000000000004</v>
          </cell>
          <cell r="F327">
            <v>68</v>
          </cell>
          <cell r="G327">
            <v>606.37</v>
          </cell>
        </row>
        <row r="329">
          <cell r="B329" t="str">
            <v>Котлета Незнайка с соусом красным основ..  (говядина, свинина, молоко, хлеб пш.йодир., лук репч., яйцо, сухари панир., масло подс. соль йдир.)  80/30</v>
          </cell>
          <cell r="C329">
            <v>110</v>
          </cell>
          <cell r="D329">
            <v>12.54</v>
          </cell>
          <cell r="E329">
            <v>18.670000000000002</v>
          </cell>
          <cell r="F329">
            <v>14.16</v>
          </cell>
          <cell r="G329">
            <v>234.83</v>
          </cell>
        </row>
        <row r="330">
          <cell r="B330" t="str">
            <v>Пюре картофельное (картофель, молоко, масло слив., соль йод.)</v>
          </cell>
          <cell r="C330">
            <v>200</v>
          </cell>
          <cell r="D330">
            <v>4.12</v>
          </cell>
          <cell r="E330">
            <v>5.96</v>
          </cell>
          <cell r="F330">
            <v>26.8</v>
          </cell>
          <cell r="G330">
            <v>177.32</v>
          </cell>
        </row>
        <row r="331">
          <cell r="B331" t="str">
            <v>Чай с сахаром (чай, сахар)</v>
          </cell>
          <cell r="C331">
            <v>200</v>
          </cell>
          <cell r="D331">
            <v>0</v>
          </cell>
          <cell r="E331">
            <v>0</v>
          </cell>
          <cell r="F331">
            <v>9.08</v>
          </cell>
          <cell r="G331">
            <v>36.32</v>
          </cell>
        </row>
        <row r="332">
          <cell r="B332" t="str">
            <v>Хлеб пшеничный йодированный</v>
          </cell>
          <cell r="C332">
            <v>32</v>
          </cell>
          <cell r="D332">
            <v>2.4</v>
          </cell>
          <cell r="E332">
            <v>0.32</v>
          </cell>
          <cell r="F332">
            <v>16.32</v>
          </cell>
          <cell r="G332">
            <v>77.760000000000005</v>
          </cell>
        </row>
        <row r="333">
          <cell r="B333" t="str">
            <v>Снежок питьевой в потребительской упаковке</v>
          </cell>
          <cell r="C333" t="str">
            <v>1/180</v>
          </cell>
          <cell r="D333">
            <v>10</v>
          </cell>
          <cell r="E333">
            <v>6.4</v>
          </cell>
          <cell r="F333">
            <v>7</v>
          </cell>
          <cell r="G333">
            <v>125.6</v>
          </cell>
        </row>
        <row r="334">
          <cell r="D334">
            <v>29.06</v>
          </cell>
          <cell r="E334">
            <v>31.35</v>
          </cell>
          <cell r="F334">
            <v>73.36</v>
          </cell>
          <cell r="G334">
            <v>651.83000000000004</v>
          </cell>
        </row>
        <row r="336">
          <cell r="B336" t="str">
            <v>Рассольник «Ленинградский» с фрикадельками(фарш говяжий, картофель, крупа перловая, морковь, лук реп., огурцы конс., масло подс., соль йод.) 10/200</v>
          </cell>
          <cell r="C336">
            <v>210</v>
          </cell>
          <cell r="D336">
            <v>4.78</v>
          </cell>
          <cell r="E336">
            <v>8.1300000000000008</v>
          </cell>
          <cell r="F336">
            <v>12.76</v>
          </cell>
          <cell r="G336">
            <v>143.34</v>
          </cell>
          <cell r="H336" t="str">
            <v>167/998</v>
          </cell>
        </row>
        <row r="337">
          <cell r="B337" t="str">
            <v xml:space="preserve">Котлета Мечта с соусом белым ( минтай, свинина, крупа манная, яйцо,  молоко, лук репч., сухари панир., масло растит, соус белый)90/30 </v>
          </cell>
          <cell r="C337">
            <v>120</v>
          </cell>
          <cell r="D337">
            <v>15.57</v>
          </cell>
          <cell r="E337">
            <v>13.37</v>
          </cell>
          <cell r="F337">
            <v>10.92</v>
          </cell>
          <cell r="G337">
            <v>226.32</v>
          </cell>
          <cell r="H337">
            <v>1061</v>
          </cell>
        </row>
        <row r="338">
          <cell r="B338" t="str">
            <v>Рис  отварной (Крупа рисовая, масло сл., соль йод.)</v>
          </cell>
          <cell r="C338">
            <v>150</v>
          </cell>
          <cell r="D338">
            <v>3.6</v>
          </cell>
          <cell r="E338">
            <v>4.78</v>
          </cell>
          <cell r="F338">
            <v>36.44</v>
          </cell>
          <cell r="G338">
            <v>203.23</v>
          </cell>
          <cell r="H338">
            <v>552</v>
          </cell>
        </row>
        <row r="339">
          <cell r="B339" t="str">
            <v>Компот из сухофруктов с вит С (сухофрукты, сахар, лимон. кислота,  аскорб. кислота)</v>
          </cell>
          <cell r="C339">
            <v>200</v>
          </cell>
          <cell r="D339">
            <v>0.56999999999999995</v>
          </cell>
          <cell r="E339">
            <v>0</v>
          </cell>
          <cell r="F339">
            <v>19.55</v>
          </cell>
          <cell r="G339">
            <v>80.48</v>
          </cell>
          <cell r="H339">
            <v>669</v>
          </cell>
        </row>
        <row r="340">
          <cell r="B340" t="str">
            <v>Хлеб пшеничный йодированный</v>
          </cell>
          <cell r="C340">
            <v>30</v>
          </cell>
          <cell r="D340">
            <v>2.25</v>
          </cell>
          <cell r="E340">
            <v>0.3</v>
          </cell>
          <cell r="F340">
            <v>15.3</v>
          </cell>
          <cell r="G340">
            <v>72.900000000000006</v>
          </cell>
        </row>
        <row r="341">
          <cell r="B341" t="str">
            <v>Хлеб ржаной</v>
          </cell>
          <cell r="C341">
            <v>20</v>
          </cell>
          <cell r="D341">
            <v>1.32</v>
          </cell>
          <cell r="E341">
            <v>0.24</v>
          </cell>
          <cell r="F341">
            <v>7.92</v>
          </cell>
          <cell r="G341">
            <v>39.119999999999997</v>
          </cell>
        </row>
        <row r="342">
          <cell r="B342" t="str">
            <v>Мандарин</v>
          </cell>
          <cell r="C342">
            <v>120</v>
          </cell>
          <cell r="D342">
            <v>0.96</v>
          </cell>
          <cell r="E342">
            <v>0.24</v>
          </cell>
          <cell r="F342">
            <v>9</v>
          </cell>
          <cell r="G342">
            <v>42</v>
          </cell>
        </row>
        <row r="343">
          <cell r="D343">
            <v>31.869999999999997</v>
          </cell>
          <cell r="E343">
            <v>30.77</v>
          </cell>
          <cell r="F343">
            <v>88.26</v>
          </cell>
          <cell r="G343">
            <v>807.39</v>
          </cell>
        </row>
        <row r="345">
          <cell r="B345" t="str">
            <v>Рассольник «Ленинградский» с фрикадельками(фарш говяжий, картофель, крупа перловая, морковь, лук реп., огурцы конс., масло подс., соль йод.) 20/250</v>
          </cell>
          <cell r="C345">
            <v>270</v>
          </cell>
          <cell r="D345">
            <v>6.15</v>
          </cell>
          <cell r="E345">
            <v>10.45</v>
          </cell>
          <cell r="F345">
            <v>16.41</v>
          </cell>
          <cell r="G345">
            <v>184.29</v>
          </cell>
        </row>
        <row r="346">
          <cell r="B346" t="str">
            <v xml:space="preserve">Котлета Мечта с соусом белым ( минтай, свинина, крупа манная, яйцо,  молоко, лук репч., сухари панир., масло растит, соус белый)90/30 </v>
          </cell>
          <cell r="C346">
            <v>120</v>
          </cell>
          <cell r="D346">
            <v>15.57</v>
          </cell>
          <cell r="E346">
            <v>13.37</v>
          </cell>
          <cell r="F346">
            <v>10.92</v>
          </cell>
          <cell r="G346">
            <v>226.32</v>
          </cell>
        </row>
        <row r="347">
          <cell r="B347" t="str">
            <v>Рис  отварной (Крупа рисовая, масло сл., соль йод.)</v>
          </cell>
          <cell r="C347">
            <v>180</v>
          </cell>
          <cell r="D347">
            <v>4.33</v>
          </cell>
          <cell r="E347">
            <v>5.74</v>
          </cell>
          <cell r="F347">
            <v>43.73</v>
          </cell>
          <cell r="G347">
            <v>243.88</v>
          </cell>
        </row>
        <row r="348">
          <cell r="B348" t="str">
            <v>Компот из сухофруктов с вит С (сухофрукты, сахар, лимон. кислота,  аскорб. кислота)</v>
          </cell>
          <cell r="C348">
            <v>200</v>
          </cell>
          <cell r="D348">
            <v>0.56999999999999995</v>
          </cell>
          <cell r="E348">
            <v>0</v>
          </cell>
          <cell r="F348">
            <v>19.55</v>
          </cell>
          <cell r="G348">
            <v>80.48</v>
          </cell>
        </row>
        <row r="349">
          <cell r="B349" t="str">
            <v>Хлеб пшеничный йодированный</v>
          </cell>
          <cell r="C349">
            <v>26</v>
          </cell>
          <cell r="D349">
            <v>1.95</v>
          </cell>
          <cell r="E349">
            <v>0.26</v>
          </cell>
          <cell r="F349">
            <v>13.26</v>
          </cell>
          <cell r="G349">
            <v>63.18</v>
          </cell>
        </row>
        <row r="350">
          <cell r="B350" t="str">
            <v>Хлеб ржаной</v>
          </cell>
          <cell r="C350">
            <v>20</v>
          </cell>
          <cell r="D350">
            <v>1.32</v>
          </cell>
          <cell r="E350">
            <v>0.24</v>
          </cell>
          <cell r="F350">
            <v>7.92</v>
          </cell>
          <cell r="G350">
            <v>39.119999999999997</v>
          </cell>
        </row>
        <row r="351">
          <cell r="B351" t="str">
            <v>Мандарин</v>
          </cell>
          <cell r="C351">
            <v>130</v>
          </cell>
          <cell r="D351">
            <v>1.04</v>
          </cell>
          <cell r="E351">
            <v>0.26</v>
          </cell>
          <cell r="F351">
            <v>9.75</v>
          </cell>
          <cell r="G351">
            <v>45.5</v>
          </cell>
        </row>
        <row r="352">
          <cell r="D352">
            <v>31.869999999999997</v>
          </cell>
          <cell r="E352">
            <v>30.77</v>
          </cell>
          <cell r="F352">
            <v>88.26</v>
          </cell>
          <cell r="G352">
            <v>882.77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">
          <cell r="B13" t="str">
            <v>Сыр в индивидуальной упаковке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  (1 шт.)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4" t="s">
        <v>15</v>
      </c>
      <c r="C1" s="65"/>
      <c r="D1" s="66"/>
      <c r="E1" s="1" t="s">
        <v>12</v>
      </c>
      <c r="F1" s="50"/>
      <c r="G1" s="1"/>
      <c r="H1" s="1"/>
      <c r="I1" s="1" t="s">
        <v>1</v>
      </c>
      <c r="J1" s="2">
        <v>45260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63" x14ac:dyDescent="0.25">
      <c r="A5" s="8" t="s">
        <v>10</v>
      </c>
      <c r="B5" s="9"/>
      <c r="C5" s="11" t="s">
        <v>36</v>
      </c>
      <c r="D5" s="41" t="str">
        <f>[1]Лист1!B322</f>
        <v>Котлета Незнайка с соусом красным основ..  (говядина, свинина, молоко, хлеб пш.йодир., лук репч., яйцо, сухари панир., масло подс. соль йдир.)  80/30</v>
      </c>
      <c r="E5" s="10">
        <f>[1]Лист1!C322</f>
        <v>110</v>
      </c>
      <c r="F5" s="54" t="s">
        <v>32</v>
      </c>
      <c r="G5" s="11">
        <f>[1]Лист1!G322</f>
        <v>234.83</v>
      </c>
      <c r="H5" s="11">
        <f>[1]Лист1!D322</f>
        <v>12.54</v>
      </c>
      <c r="I5" s="11">
        <f>[1]Лист1!E322</f>
        <v>18.670000000000002</v>
      </c>
      <c r="J5" s="15">
        <f>[1]Лист1!F322</f>
        <v>14.16</v>
      </c>
    </row>
    <row r="6" spans="1:10" ht="31.5" x14ac:dyDescent="0.25">
      <c r="A6" s="8"/>
      <c r="B6" s="12"/>
      <c r="C6" s="15" t="s">
        <v>37</v>
      </c>
      <c r="D6" s="28" t="str">
        <f>[1]Лист1!B323</f>
        <v>Пюре картофельное (картофель, молоко, масло слив., соль йод.)</v>
      </c>
      <c r="E6" s="14">
        <f>[1]Лист1!C323</f>
        <v>160</v>
      </c>
      <c r="F6" s="50" t="s">
        <v>33</v>
      </c>
      <c r="G6" s="15">
        <f>[1]Лист1!G323</f>
        <v>131.86000000000001</v>
      </c>
      <c r="H6" s="15">
        <f>[1]Лист1!D323</f>
        <v>3.3</v>
      </c>
      <c r="I6" s="15">
        <f>[1]Лист1!E323</f>
        <v>4.7699999999999996</v>
      </c>
      <c r="J6" s="15">
        <f>[1]Лист1!F323</f>
        <v>21.44</v>
      </c>
    </row>
    <row r="7" spans="1:10" ht="15.75" x14ac:dyDescent="0.25">
      <c r="A7" s="8"/>
      <c r="B7" s="12"/>
      <c r="C7" s="15" t="s">
        <v>38</v>
      </c>
      <c r="D7" s="29" t="str">
        <f>[1]Лист1!B324</f>
        <v>Чай с сахаром (чай, сахар)</v>
      </c>
      <c r="E7" s="14">
        <f>[1]Лист1!C324</f>
        <v>200</v>
      </c>
      <c r="F7" s="50" t="s">
        <v>26</v>
      </c>
      <c r="G7" s="15">
        <f>[1]Лист1!G324</f>
        <v>36.32</v>
      </c>
      <c r="H7" s="15">
        <f>[1]Лист1!D324</f>
        <v>0</v>
      </c>
      <c r="I7" s="15">
        <f>[1]Лист1!E324</f>
        <v>0</v>
      </c>
      <c r="J7" s="15">
        <f>[1]Лист1!F324</f>
        <v>9.08</v>
      </c>
    </row>
    <row r="8" spans="1:10" ht="15.75" x14ac:dyDescent="0.25">
      <c r="A8" s="8"/>
      <c r="B8" s="12"/>
      <c r="C8" s="15"/>
      <c r="D8" s="29" t="str">
        <f>[1]Лист1!B325</f>
        <v>Хлеб пшеничный йодированный</v>
      </c>
      <c r="E8" s="14">
        <f>[1]Лист1!C325</f>
        <v>32</v>
      </c>
      <c r="F8" s="50" t="s">
        <v>34</v>
      </c>
      <c r="G8" s="15">
        <f>[1]Лист1!G325</f>
        <v>77.760000000000005</v>
      </c>
      <c r="H8" s="15">
        <f>[1]Лист1!D325</f>
        <v>2.4</v>
      </c>
      <c r="I8" s="15">
        <f>[1]Лист1!E325</f>
        <v>0.32</v>
      </c>
      <c r="J8" s="15">
        <f>[1]Лист1!F325</f>
        <v>16.32</v>
      </c>
    </row>
    <row r="9" spans="1:10" ht="31.5" x14ac:dyDescent="0.25">
      <c r="A9" s="8"/>
      <c r="B9" s="12"/>
      <c r="C9" s="15"/>
      <c r="D9" s="29" t="str">
        <f>[1]Лист1!B326</f>
        <v>Снежок питьевой в потребительской упаковке</v>
      </c>
      <c r="E9" s="14" t="str">
        <f>[1]Лист1!C326</f>
        <v>1/180</v>
      </c>
      <c r="F9" s="50" t="s">
        <v>35</v>
      </c>
      <c r="G9" s="15">
        <f>[1]Лист1!G326</f>
        <v>125.6</v>
      </c>
      <c r="H9" s="15">
        <f>[1]Лист1!D326</f>
        <v>10</v>
      </c>
      <c r="I9" s="15">
        <f>[1]Лист1!E326</f>
        <v>6.4</v>
      </c>
      <c r="J9" s="15">
        <f>[1]Лист1!F326</f>
        <v>7</v>
      </c>
    </row>
    <row r="10" spans="1:10" ht="15.75" x14ac:dyDescent="0.25">
      <c r="A10" s="8"/>
      <c r="B10" s="56"/>
      <c r="C10" s="50"/>
      <c r="D10" s="18" t="s">
        <v>16</v>
      </c>
      <c r="E10" s="20" t="s">
        <v>39</v>
      </c>
      <c r="F10" s="20" t="s">
        <v>24</v>
      </c>
      <c r="G10" s="20">
        <f>[1]Лист1!G327</f>
        <v>606.37</v>
      </c>
      <c r="H10" s="20">
        <f>[1]Лист1!D327</f>
        <v>28.24</v>
      </c>
      <c r="I10" s="20">
        <f>[1]Лист1!E327</f>
        <v>30.160000000000004</v>
      </c>
      <c r="J10" s="20">
        <f>[1]Лист1!F327</f>
        <v>68</v>
      </c>
    </row>
    <row r="11" spans="1:10" ht="15.75" x14ac:dyDescent="0.25">
      <c r="A11" s="8"/>
      <c r="B11" s="33"/>
      <c r="C11" s="33"/>
      <c r="D11" s="42" t="s">
        <v>17</v>
      </c>
      <c r="E11" s="34"/>
      <c r="F11" s="34" t="s">
        <v>24</v>
      </c>
      <c r="G11" s="43"/>
      <c r="H11" s="43"/>
      <c r="I11" s="43"/>
      <c r="J11" s="19"/>
    </row>
    <row r="12" spans="1:10" ht="15.75" x14ac:dyDescent="0.25">
      <c r="A12" s="8"/>
      <c r="B12" s="24"/>
      <c r="C12" s="24"/>
      <c r="D12" s="26"/>
      <c r="E12" s="40"/>
      <c r="F12" s="40"/>
      <c r="G12" s="25"/>
      <c r="H12" s="25"/>
      <c r="I12" s="25"/>
      <c r="J12" s="48"/>
    </row>
    <row r="13" spans="1:10" ht="15.75" x14ac:dyDescent="0.25">
      <c r="A13" s="8"/>
      <c r="B13" s="24"/>
      <c r="C13" s="24"/>
      <c r="D13" s="27" t="s">
        <v>71</v>
      </c>
      <c r="E13" s="40"/>
      <c r="F13" s="40"/>
      <c r="G13" s="25"/>
      <c r="H13" s="25"/>
      <c r="I13" s="25"/>
      <c r="J13" s="48"/>
    </row>
    <row r="14" spans="1:10" ht="47.25" x14ac:dyDescent="0.25">
      <c r="A14" s="8"/>
      <c r="B14" s="24"/>
      <c r="C14" s="24">
        <v>18</v>
      </c>
      <c r="D14" s="62" t="s">
        <v>54</v>
      </c>
      <c r="E14" s="25" t="s">
        <v>30</v>
      </c>
      <c r="F14" s="25" t="s">
        <v>58</v>
      </c>
      <c r="G14" s="25" t="s">
        <v>59</v>
      </c>
      <c r="H14" s="25" t="s">
        <v>62</v>
      </c>
      <c r="I14" s="25" t="s">
        <v>63</v>
      </c>
      <c r="J14" s="48" t="s">
        <v>64</v>
      </c>
    </row>
    <row r="15" spans="1:10" ht="15.75" x14ac:dyDescent="0.25">
      <c r="A15" s="8"/>
      <c r="B15" s="24"/>
      <c r="C15" s="24"/>
      <c r="D15" s="62" t="s">
        <v>55</v>
      </c>
      <c r="E15" s="25" t="s">
        <v>56</v>
      </c>
      <c r="F15" s="25" t="s">
        <v>29</v>
      </c>
      <c r="G15" s="25" t="s">
        <v>60</v>
      </c>
      <c r="H15" s="25" t="s">
        <v>65</v>
      </c>
      <c r="I15" s="25" t="s">
        <v>66</v>
      </c>
      <c r="J15" s="48" t="s">
        <v>67</v>
      </c>
    </row>
    <row r="16" spans="1:10" ht="15.75" x14ac:dyDescent="0.25">
      <c r="A16" s="8"/>
      <c r="B16" s="24"/>
      <c r="C16" s="24"/>
      <c r="D16" s="26" t="s">
        <v>27</v>
      </c>
      <c r="E16" s="40" t="s">
        <v>57</v>
      </c>
      <c r="F16" s="40" t="s">
        <v>28</v>
      </c>
      <c r="G16" s="40" t="s">
        <v>61</v>
      </c>
      <c r="H16" s="40" t="s">
        <v>68</v>
      </c>
      <c r="I16" s="40" t="s">
        <v>69</v>
      </c>
      <c r="J16" s="49" t="s">
        <v>70</v>
      </c>
    </row>
    <row r="17" spans="1:10" ht="15.75" x14ac:dyDescent="0.25">
      <c r="A17" s="8"/>
      <c r="B17" s="24"/>
      <c r="C17" s="24"/>
      <c r="D17" s="26"/>
      <c r="E17" s="40"/>
      <c r="F17" s="40"/>
      <c r="G17" s="25"/>
      <c r="H17" s="25"/>
      <c r="I17" s="25"/>
      <c r="J17" s="48"/>
    </row>
    <row r="18" spans="1:10" ht="16.5" thickBot="1" x14ac:dyDescent="0.3">
      <c r="A18" s="21"/>
      <c r="B18" s="57"/>
      <c r="C18" s="24"/>
      <c r="D18" s="27" t="s">
        <v>20</v>
      </c>
      <c r="E18" s="25"/>
      <c r="F18" s="25"/>
      <c r="G18" s="25"/>
      <c r="H18" s="58"/>
      <c r="I18" s="58"/>
      <c r="J18" s="48"/>
    </row>
    <row r="19" spans="1:10" ht="63" x14ac:dyDescent="0.25">
      <c r="A19" s="8"/>
      <c r="B19" s="24"/>
      <c r="C19" s="45" t="str">
        <f>C5</f>
        <v>225</v>
      </c>
      <c r="D19" s="63" t="str">
        <f>[1]Лист1!B329</f>
        <v>Котлета Незнайка с соусом красным основ..  (говядина, свинина, молоко, хлеб пш.йодир., лук репч., яйцо, сухари панир., масло подс. соль йдир.)  80/30</v>
      </c>
      <c r="E19" s="25">
        <f>[1]Лист1!C329</f>
        <v>110</v>
      </c>
      <c r="F19" s="25" t="s">
        <v>32</v>
      </c>
      <c r="G19" s="25">
        <f>[1]Лист1!G329</f>
        <v>234.83</v>
      </c>
      <c r="H19" s="25">
        <f>[1]Лист1!D329</f>
        <v>12.54</v>
      </c>
      <c r="I19" s="25">
        <f>[1]Лист1!E329</f>
        <v>18.670000000000002</v>
      </c>
      <c r="J19" s="48">
        <f>[1]Лист1!F329</f>
        <v>14.16</v>
      </c>
    </row>
    <row r="20" spans="1:10" ht="31.5" x14ac:dyDescent="0.25">
      <c r="A20" s="8"/>
      <c r="B20" s="24"/>
      <c r="C20" s="50" t="str">
        <f>C6</f>
        <v>371</v>
      </c>
      <c r="D20" s="59" t="str">
        <f>[1]Лист1!B330</f>
        <v>Пюре картофельное (картофель, молоко, масло слив., соль йод.)</v>
      </c>
      <c r="E20" s="25">
        <f>[1]Лист1!C330</f>
        <v>200</v>
      </c>
      <c r="F20" s="25" t="s">
        <v>41</v>
      </c>
      <c r="G20" s="25">
        <f>[1]Лист1!G330</f>
        <v>177.32</v>
      </c>
      <c r="H20" s="25">
        <f>[1]Лист1!D330</f>
        <v>4.12</v>
      </c>
      <c r="I20" s="25">
        <f>[1]Лист1!E330</f>
        <v>5.96</v>
      </c>
      <c r="J20" s="48">
        <f>[1]Лист1!F330</f>
        <v>26.8</v>
      </c>
    </row>
    <row r="21" spans="1:10" ht="15.75" x14ac:dyDescent="0.25">
      <c r="A21" s="23"/>
      <c r="B21" s="56"/>
      <c r="C21" s="50" t="str">
        <f>C7</f>
        <v>663</v>
      </c>
      <c r="D21" s="28" t="str">
        <f>[1]Лист1!B331</f>
        <v>Чай с сахаром (чай, сахар)</v>
      </c>
      <c r="E21" s="60">
        <f>[1]Лист1!C331</f>
        <v>200</v>
      </c>
      <c r="F21" s="48" t="s">
        <v>26</v>
      </c>
      <c r="G21" s="48">
        <f>[1]Лист1!G331</f>
        <v>36.32</v>
      </c>
      <c r="H21" s="25">
        <f>[1]Лист1!D331</f>
        <v>0</v>
      </c>
      <c r="I21" s="25">
        <f>[1]Лист1!E331</f>
        <v>0</v>
      </c>
      <c r="J21" s="48">
        <f>[1]Лист1!F331</f>
        <v>9.08</v>
      </c>
    </row>
    <row r="22" spans="1:10" ht="15.75" x14ac:dyDescent="0.25">
      <c r="A22" s="23"/>
      <c r="B22" s="56"/>
      <c r="C22" s="45"/>
      <c r="D22" s="28" t="str">
        <f>[1]Лист1!B332</f>
        <v>Хлеб пшеничный йодированный</v>
      </c>
      <c r="E22" s="48">
        <f>[1]Лист1!C332</f>
        <v>32</v>
      </c>
      <c r="F22" s="48" t="s">
        <v>34</v>
      </c>
      <c r="G22" s="48">
        <f>[1]Лист1!G332</f>
        <v>77.760000000000005</v>
      </c>
      <c r="H22" s="25">
        <f>[1]Лист1!D332</f>
        <v>2.4</v>
      </c>
      <c r="I22" s="25">
        <f>[1]Лист1!E332</f>
        <v>0.32</v>
      </c>
      <c r="J22" s="48">
        <f>[1]Лист1!F332</f>
        <v>16.32</v>
      </c>
    </row>
    <row r="23" spans="1:10" ht="31.5" x14ac:dyDescent="0.25">
      <c r="A23" s="23"/>
      <c r="B23" s="56"/>
      <c r="C23" s="45"/>
      <c r="D23" s="28" t="str">
        <f>[1]Лист1!B333</f>
        <v>Снежок питьевой в потребительской упаковке</v>
      </c>
      <c r="E23" s="48" t="str">
        <f>[1]Лист1!C333</f>
        <v>1/180</v>
      </c>
      <c r="F23" s="48" t="s">
        <v>35</v>
      </c>
      <c r="G23" s="48">
        <f>[1]Лист1!G333</f>
        <v>125.6</v>
      </c>
      <c r="H23" s="25">
        <f>[1]Лист1!D333</f>
        <v>10</v>
      </c>
      <c r="I23" s="25">
        <f>[1]Лист1!E333</f>
        <v>6.4</v>
      </c>
      <c r="J23" s="48">
        <f>[1]Лист1!F333</f>
        <v>7</v>
      </c>
    </row>
    <row r="24" spans="1:10" ht="16.5" thickBot="1" x14ac:dyDescent="0.3">
      <c r="A24" s="23"/>
      <c r="B24" s="57"/>
      <c r="C24" s="45"/>
      <c r="D24" s="26" t="s">
        <v>16</v>
      </c>
      <c r="E24" s="49" t="s">
        <v>40</v>
      </c>
      <c r="F24" s="49" t="s">
        <v>18</v>
      </c>
      <c r="G24" s="49">
        <f>[1]Лист1!G334</f>
        <v>651.83000000000004</v>
      </c>
      <c r="H24" s="40">
        <f>[1]Лист1!D334</f>
        <v>29.06</v>
      </c>
      <c r="I24" s="40">
        <f>[1]Лист1!E334</f>
        <v>31.35</v>
      </c>
      <c r="J24" s="49">
        <f>[1]Лист1!F334</f>
        <v>73.36</v>
      </c>
    </row>
    <row r="25" spans="1:10" ht="15.75" x14ac:dyDescent="0.25">
      <c r="A25" s="23"/>
      <c r="B25" s="56"/>
      <c r="C25" s="24"/>
      <c r="D25" s="26" t="s">
        <v>17</v>
      </c>
      <c r="E25" s="48"/>
      <c r="F25" s="49" t="s">
        <v>18</v>
      </c>
      <c r="G25" s="49"/>
      <c r="H25" s="40"/>
      <c r="I25" s="40"/>
      <c r="J25" s="49"/>
    </row>
    <row r="26" spans="1:10" ht="15.75" x14ac:dyDescent="0.25">
      <c r="A26" s="23"/>
      <c r="B26" s="56"/>
      <c r="C26" s="24"/>
      <c r="D26" s="27" t="s">
        <v>21</v>
      </c>
      <c r="E26" s="48"/>
      <c r="F26" s="48"/>
      <c r="G26" s="48"/>
      <c r="H26" s="25"/>
      <c r="I26" s="25"/>
      <c r="J26" s="48"/>
    </row>
    <row r="27" spans="1:10" ht="78.75" x14ac:dyDescent="0.25">
      <c r="A27" s="23"/>
      <c r="B27" s="56"/>
      <c r="C27" s="24" t="str">
        <f>[1]Лист1!H336</f>
        <v>167/998</v>
      </c>
      <c r="D27" s="28" t="str">
        <f>[1]Лист1!B336</f>
        <v>Рассольник «Ленинградский» с фрикадельками(фарш говяжий, картофель, крупа перловая, морковь, лук реп., огурцы конс., масло подс., соль йод.) 10/200</v>
      </c>
      <c r="E27" s="48">
        <f>[1]Лист1!C336</f>
        <v>210</v>
      </c>
      <c r="F27" s="48" t="s">
        <v>43</v>
      </c>
      <c r="G27" s="48">
        <f>[1]Лист1!G336</f>
        <v>143.34</v>
      </c>
      <c r="H27" s="25">
        <f>[1]Лист1!D336</f>
        <v>4.78</v>
      </c>
      <c r="I27" s="25">
        <f>[1]Лист1!E336</f>
        <v>8.1300000000000008</v>
      </c>
      <c r="J27" s="48">
        <f>[1]Лист1!F336</f>
        <v>12.76</v>
      </c>
    </row>
    <row r="28" spans="1:10" ht="63" x14ac:dyDescent="0.25">
      <c r="A28" s="23"/>
      <c r="B28" s="33"/>
      <c r="C28" s="24">
        <f>[1]Лист1!H337</f>
        <v>1061</v>
      </c>
      <c r="D28" s="28" t="str">
        <f>[1]Лист1!B337</f>
        <v xml:space="preserve">Котлета Мечта с соусом белым ( минтай, свинина, крупа манная, яйцо,  молоко, лук репч., сухари панир., масло растит, соус белый)90/30 </v>
      </c>
      <c r="E28" s="48">
        <f>[1]Лист1!C337</f>
        <v>120</v>
      </c>
      <c r="F28" s="48" t="s">
        <v>44</v>
      </c>
      <c r="G28" s="48">
        <f>[1]Лист1!G337</f>
        <v>226.32</v>
      </c>
      <c r="H28" s="25">
        <f>[1]Лист1!D337</f>
        <v>15.57</v>
      </c>
      <c r="I28" s="25">
        <f>[1]Лист1!E337</f>
        <v>13.37</v>
      </c>
      <c r="J28" s="48">
        <f>[1]Лист1!F337</f>
        <v>10.92</v>
      </c>
    </row>
    <row r="29" spans="1:10" ht="31.5" x14ac:dyDescent="0.25">
      <c r="A29" s="23"/>
      <c r="B29" s="24"/>
      <c r="C29" s="24">
        <f>[1]Лист1!H338</f>
        <v>552</v>
      </c>
      <c r="D29" s="13" t="str">
        <f>[1]Лист1!B338</f>
        <v>Рис  отварной (Крупа рисовая, масло сл., соль йод.)</v>
      </c>
      <c r="E29" s="48">
        <f>[1]Лист1!C338</f>
        <v>150</v>
      </c>
      <c r="F29" s="48" t="s">
        <v>31</v>
      </c>
      <c r="G29" s="48">
        <f>[1]Лист1!G338</f>
        <v>203.23</v>
      </c>
      <c r="H29" s="25">
        <f>[1]Лист1!D338</f>
        <v>3.6</v>
      </c>
      <c r="I29" s="25">
        <f>[1]Лист1!E338</f>
        <v>4.78</v>
      </c>
      <c r="J29" s="48">
        <f>[1]Лист1!F338</f>
        <v>36.44</v>
      </c>
    </row>
    <row r="30" spans="1:10" ht="47.25" x14ac:dyDescent="0.25">
      <c r="A30" s="23"/>
      <c r="B30" s="24"/>
      <c r="C30" s="24">
        <f>[1]Лист1!H339</f>
        <v>669</v>
      </c>
      <c r="D30" s="61" t="str">
        <f>[1]Лист1!B339</f>
        <v>Компот из сухофруктов с вит С (сухофрукты, сахар, лимон. кислота,  аскорб. кислота)</v>
      </c>
      <c r="E30" s="25">
        <f>[1]Лист1!C339</f>
        <v>200</v>
      </c>
      <c r="F30" s="25" t="s">
        <v>45</v>
      </c>
      <c r="G30" s="25">
        <f>[1]Лист1!G339</f>
        <v>80.48</v>
      </c>
      <c r="H30" s="25">
        <f>[1]Лист1!D339</f>
        <v>0.56999999999999995</v>
      </c>
      <c r="I30" s="25">
        <f>[1]Лист1!E339</f>
        <v>0</v>
      </c>
      <c r="J30" s="25">
        <f>[1]Лист1!F339</f>
        <v>19.55</v>
      </c>
    </row>
    <row r="31" spans="1:10" ht="15.75" x14ac:dyDescent="0.25">
      <c r="A31" s="23"/>
      <c r="B31" s="56"/>
      <c r="C31" s="56"/>
      <c r="D31" s="29" t="str">
        <f>[1]Лист1!B340</f>
        <v>Хлеб пшеничный йодированный</v>
      </c>
      <c r="E31" s="48">
        <f>[1]Лист1!C340</f>
        <v>30</v>
      </c>
      <c r="F31" s="48" t="s">
        <v>46</v>
      </c>
      <c r="G31" s="48">
        <f>[1]Лист1!G340</f>
        <v>72.900000000000006</v>
      </c>
      <c r="H31" s="48">
        <f>[1]Лист1!D340</f>
        <v>2.25</v>
      </c>
      <c r="I31" s="48">
        <f>[1]Лист1!E340</f>
        <v>0.3</v>
      </c>
      <c r="J31" s="48">
        <f>[1]Лист1!F340</f>
        <v>15.3</v>
      </c>
    </row>
    <row r="32" spans="1:10" ht="15.75" x14ac:dyDescent="0.25">
      <c r="A32" s="23"/>
      <c r="B32" s="56"/>
      <c r="C32" s="24"/>
      <c r="D32" s="29" t="str">
        <f>[1]Лист1!B341</f>
        <v>Хлеб ржаной</v>
      </c>
      <c r="E32" s="48">
        <f>[1]Лист1!C341</f>
        <v>20</v>
      </c>
      <c r="F32" s="48" t="s">
        <v>47</v>
      </c>
      <c r="G32" s="48">
        <f>[1]Лист1!G341</f>
        <v>39.119999999999997</v>
      </c>
      <c r="H32" s="25">
        <f>[1]Лист1!D341</f>
        <v>1.32</v>
      </c>
      <c r="I32" s="25">
        <f>[1]Лист1!E341</f>
        <v>0.24</v>
      </c>
      <c r="J32" s="48">
        <f>[1]Лист1!F341</f>
        <v>7.92</v>
      </c>
    </row>
    <row r="33" spans="1:10" ht="15.75" x14ac:dyDescent="0.25">
      <c r="A33" s="23"/>
      <c r="B33" s="56"/>
      <c r="C33" s="24"/>
      <c r="D33" s="29" t="str">
        <f>[1]Лист1!B342</f>
        <v>Мандарин</v>
      </c>
      <c r="E33" s="48">
        <f>[1]Лист1!C342</f>
        <v>120</v>
      </c>
      <c r="F33" s="48" t="s">
        <v>48</v>
      </c>
      <c r="G33" s="48">
        <f>[1]Лист1!G342</f>
        <v>42</v>
      </c>
      <c r="H33" s="25">
        <f>[1]Лист1!D342</f>
        <v>0.96</v>
      </c>
      <c r="I33" s="25">
        <f>[1]Лист1!E342</f>
        <v>0.24</v>
      </c>
      <c r="J33" s="48">
        <f>[1]Лист1!F342</f>
        <v>9</v>
      </c>
    </row>
    <row r="34" spans="1:10" ht="15.75" x14ac:dyDescent="0.25">
      <c r="A34" s="23"/>
      <c r="B34" s="33"/>
      <c r="C34" s="24">
        <f>[2]Лист1!H33</f>
        <v>0</v>
      </c>
      <c r="D34" s="30" t="s">
        <v>16</v>
      </c>
      <c r="E34" s="49" t="s">
        <v>42</v>
      </c>
      <c r="F34" s="49" t="s">
        <v>23</v>
      </c>
      <c r="G34" s="49">
        <f>[1]Лист1!G343</f>
        <v>807.39</v>
      </c>
      <c r="H34" s="40">
        <f>[1]Лист1!D343</f>
        <v>31.869999999999997</v>
      </c>
      <c r="I34" s="40">
        <f>[1]Лист1!E343</f>
        <v>30.77</v>
      </c>
      <c r="J34" s="49">
        <f>[1]Лист1!F343</f>
        <v>88.26</v>
      </c>
    </row>
    <row r="35" spans="1:10" ht="16.5" thickBot="1" x14ac:dyDescent="0.3">
      <c r="A35" s="23"/>
      <c r="B35" s="24"/>
      <c r="C35" s="24"/>
      <c r="D35" s="31" t="s">
        <v>17</v>
      </c>
      <c r="E35" s="48"/>
      <c r="F35" s="49" t="s">
        <v>23</v>
      </c>
      <c r="G35" s="48"/>
      <c r="H35" s="25"/>
      <c r="I35" s="25"/>
      <c r="J35" s="48"/>
    </row>
    <row r="36" spans="1:10" ht="16.5" thickBot="1" x14ac:dyDescent="0.3">
      <c r="A36" s="23"/>
      <c r="B36" s="57"/>
      <c r="C36" s="24"/>
      <c r="D36" s="27" t="s">
        <v>22</v>
      </c>
      <c r="E36" s="48"/>
      <c r="F36" s="48"/>
      <c r="G36" s="48"/>
      <c r="H36" s="25"/>
      <c r="I36" s="25"/>
      <c r="J36" s="48"/>
    </row>
    <row r="37" spans="1:10" ht="78.75" x14ac:dyDescent="0.25">
      <c r="A37" s="8" t="s">
        <v>11</v>
      </c>
      <c r="B37" s="56"/>
      <c r="C37" s="13" t="str">
        <f t="shared" ref="C37:C40" si="0">C27</f>
        <v>167/998</v>
      </c>
      <c r="D37" s="28" t="str">
        <f>[1]Лист1!B345</f>
        <v>Рассольник «Ленинградский» с фрикадельками(фарш говяжий, картофель, крупа перловая, морковь, лук реп., огурцы конс., масло подс., соль йод.) 20/250</v>
      </c>
      <c r="E37" s="46">
        <f>[1]Лист1!C345</f>
        <v>270</v>
      </c>
      <c r="F37" s="55" t="s">
        <v>50</v>
      </c>
      <c r="G37" s="47">
        <f>[1]Лист1!G345</f>
        <v>184.29</v>
      </c>
      <c r="H37" s="17">
        <f>[1]Лист1!D345</f>
        <v>6.15</v>
      </c>
      <c r="I37" s="17">
        <f>[1]Лист1!E345</f>
        <v>10.45</v>
      </c>
      <c r="J37" s="17">
        <f>[1]Лист1!F345</f>
        <v>16.41</v>
      </c>
    </row>
    <row r="38" spans="1:10" ht="63" x14ac:dyDescent="0.25">
      <c r="A38" s="8"/>
      <c r="B38" s="12"/>
      <c r="C38" s="13">
        <f t="shared" si="0"/>
        <v>1061</v>
      </c>
      <c r="D38" s="28" t="str">
        <f>[1]Лист1!B346</f>
        <v xml:space="preserve">Котлета Мечта с соусом белым ( минтай, свинина, крупа манная, яйцо,  молоко, лук репч., сухари панир., масло растит, соус белый)90/30 </v>
      </c>
      <c r="E38" s="14">
        <f>[1]Лист1!C346</f>
        <v>120</v>
      </c>
      <c r="F38" s="48" t="s">
        <v>44</v>
      </c>
      <c r="G38" s="15">
        <f>[1]Лист1!G346</f>
        <v>226.32</v>
      </c>
      <c r="H38" s="15">
        <f>[1]Лист1!D346</f>
        <v>15.57</v>
      </c>
      <c r="I38" s="15">
        <f>[1]Лист1!E346</f>
        <v>13.37</v>
      </c>
      <c r="J38" s="15">
        <f>[1]Лист1!F346</f>
        <v>10.92</v>
      </c>
    </row>
    <row r="39" spans="1:10" ht="31.5" x14ac:dyDescent="0.25">
      <c r="A39" s="8"/>
      <c r="B39" s="12"/>
      <c r="C39" s="32">
        <f t="shared" si="0"/>
        <v>552</v>
      </c>
      <c r="D39" s="13" t="str">
        <f>[1]Лист1!B347</f>
        <v>Рис  отварной (Крупа рисовая, масло сл., соль йод.)</v>
      </c>
      <c r="E39" s="14">
        <f>[1]Лист1!C347</f>
        <v>180</v>
      </c>
      <c r="F39" s="48" t="s">
        <v>51</v>
      </c>
      <c r="G39" s="15">
        <f>[1]Лист1!G347</f>
        <v>243.88</v>
      </c>
      <c r="H39" s="15">
        <f>[1]Лист1!D347</f>
        <v>4.33</v>
      </c>
      <c r="I39" s="15">
        <f>[1]Лист1!E347</f>
        <v>5.74</v>
      </c>
      <c r="J39" s="15">
        <f>[1]Лист1!F347</f>
        <v>43.73</v>
      </c>
    </row>
    <row r="40" spans="1:10" ht="47.25" x14ac:dyDescent="0.25">
      <c r="A40" s="8"/>
      <c r="B40" s="12"/>
      <c r="C40" s="13">
        <f t="shared" si="0"/>
        <v>669</v>
      </c>
      <c r="D40" s="29" t="str">
        <f>[1]Лист1!B348</f>
        <v>Компот из сухофруктов с вит С (сухофрукты, сахар, лимон. кислота,  аскорб. кислота)</v>
      </c>
      <c r="E40" s="16">
        <f>[1]Лист1!C348</f>
        <v>200</v>
      </c>
      <c r="F40" s="48" t="s">
        <v>45</v>
      </c>
      <c r="G40" s="15">
        <f>[1]Лист1!G348</f>
        <v>80.48</v>
      </c>
      <c r="H40" s="15">
        <f>[1]Лист1!D348</f>
        <v>0.56999999999999995</v>
      </c>
      <c r="I40" s="15">
        <f>[1]Лист1!E348</f>
        <v>0</v>
      </c>
      <c r="J40" s="15">
        <f>[1]Лист1!F348</f>
        <v>19.55</v>
      </c>
    </row>
    <row r="41" spans="1:10" ht="15.75" x14ac:dyDescent="0.25">
      <c r="A41" s="8"/>
      <c r="B41" s="12"/>
      <c r="C41" s="13"/>
      <c r="D41" s="29" t="str">
        <f>[1]Лист1!B349</f>
        <v>Хлеб пшеничный йодированный</v>
      </c>
      <c r="E41" s="16">
        <f>[1]Лист1!C349</f>
        <v>26</v>
      </c>
      <c r="F41" s="48" t="s">
        <v>52</v>
      </c>
      <c r="G41" s="15">
        <f>[1]Лист1!G349</f>
        <v>63.18</v>
      </c>
      <c r="H41" s="15">
        <f>[1]Лист1!D349</f>
        <v>1.95</v>
      </c>
      <c r="I41" s="15">
        <f>[1]Лист1!E349</f>
        <v>0.26</v>
      </c>
      <c r="J41" s="15">
        <f>[1]Лист1!F349</f>
        <v>13.26</v>
      </c>
    </row>
    <row r="42" spans="1:10" ht="15.75" x14ac:dyDescent="0.25">
      <c r="A42" s="8"/>
      <c r="B42" s="12"/>
      <c r="C42" s="13"/>
      <c r="D42" s="29" t="str">
        <f>[1]Лист1!B350</f>
        <v>Хлеб ржаной</v>
      </c>
      <c r="E42" s="16">
        <f>[1]Лист1!C350</f>
        <v>20</v>
      </c>
      <c r="F42" s="48" t="s">
        <v>47</v>
      </c>
      <c r="G42" s="15">
        <f>[1]Лист1!G350</f>
        <v>39.119999999999997</v>
      </c>
      <c r="H42" s="15">
        <f>[1]Лист1!D350</f>
        <v>1.32</v>
      </c>
      <c r="I42" s="15">
        <f>[1]Лист1!E350</f>
        <v>0.24</v>
      </c>
      <c r="J42" s="15">
        <f>[1]Лист1!F350</f>
        <v>7.92</v>
      </c>
    </row>
    <row r="43" spans="1:10" ht="15.75" x14ac:dyDescent="0.25">
      <c r="A43" s="8"/>
      <c r="B43" s="12"/>
      <c r="C43" s="13"/>
      <c r="D43" s="29" t="str">
        <f>[1]Лист1!B351</f>
        <v>Мандарин</v>
      </c>
      <c r="E43" s="16">
        <f>[1]Лист1!C351</f>
        <v>130</v>
      </c>
      <c r="F43" s="48" t="s">
        <v>53</v>
      </c>
      <c r="G43" s="15">
        <f>[1]Лист1!G351</f>
        <v>45.5</v>
      </c>
      <c r="H43" s="15">
        <f>[1]Лист1!D351</f>
        <v>1.04</v>
      </c>
      <c r="I43" s="15">
        <f>[1]Лист1!E351</f>
        <v>0.26</v>
      </c>
      <c r="J43" s="15">
        <f>[1]Лист1!F351</f>
        <v>9.75</v>
      </c>
    </row>
    <row r="44" spans="1:10" ht="15.75" x14ac:dyDescent="0.25">
      <c r="A44" s="8"/>
      <c r="B44" s="33"/>
      <c r="C44" s="33">
        <f>[3]Лист1!H240</f>
        <v>0</v>
      </c>
      <c r="D44" s="30" t="s">
        <v>16</v>
      </c>
      <c r="E44" s="34" t="s">
        <v>49</v>
      </c>
      <c r="F44" s="34" t="s">
        <v>25</v>
      </c>
      <c r="G44" s="34">
        <f>[1]Лист1!G352</f>
        <v>882.77</v>
      </c>
      <c r="H44" s="34">
        <f>[1]Лист1!D352</f>
        <v>31.869999999999997</v>
      </c>
      <c r="I44" s="34">
        <f>[1]Лист1!E352</f>
        <v>30.77</v>
      </c>
      <c r="J44" s="35">
        <f>[1]Лист1!F352</f>
        <v>88.26</v>
      </c>
    </row>
    <row r="45" spans="1:10" ht="16.5" thickBot="1" x14ac:dyDescent="0.3">
      <c r="A45" s="21"/>
      <c r="B45" s="22"/>
      <c r="C45" s="22"/>
      <c r="D45" s="31" t="s">
        <v>17</v>
      </c>
      <c r="E45" s="36"/>
      <c r="F45" s="37">
        <v>120</v>
      </c>
      <c r="G45" s="38"/>
      <c r="H45" s="38"/>
      <c r="I45" s="38"/>
      <c r="J45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2023-11-22T04:11:23Z</dcterms:modified>
</cp:coreProperties>
</file>