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7 ноября по 1 декабря\"/>
    </mc:Choice>
  </mc:AlternateContent>
  <xr:revisionPtr revIDLastSave="0" documentId="13_ncr:1_{BB002194-5CC4-4541-9F00-BEB0A380D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40" i="1"/>
  <c r="G41" i="1"/>
  <c r="G42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C26" i="1"/>
  <c r="C35" i="1" s="1"/>
  <c r="C27" i="1"/>
  <c r="C36" i="1" s="1"/>
  <c r="C28" i="1"/>
  <c r="C37" i="1" s="1"/>
  <c r="C29" i="1"/>
  <c r="C38" i="1" s="1"/>
  <c r="G26" i="1"/>
  <c r="G27" i="1"/>
  <c r="G28" i="1"/>
  <c r="G29" i="1"/>
  <c r="G30" i="1"/>
  <c r="G31" i="1"/>
  <c r="G32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D26" i="1"/>
  <c r="E26" i="1"/>
  <c r="D27" i="1"/>
  <c r="E27" i="1"/>
  <c r="D28" i="1"/>
  <c r="E28" i="1"/>
  <c r="D29" i="1"/>
  <c r="E29" i="1"/>
  <c r="D30" i="1"/>
  <c r="E30" i="1"/>
  <c r="D31" i="1"/>
  <c r="E31" i="1"/>
  <c r="G19" i="1"/>
  <c r="G20" i="1"/>
  <c r="G21" i="1"/>
  <c r="G22" i="1"/>
  <c r="H19" i="1"/>
  <c r="I19" i="1"/>
  <c r="J19" i="1"/>
  <c r="H20" i="1"/>
  <c r="I20" i="1"/>
  <c r="J20" i="1"/>
  <c r="H21" i="1"/>
  <c r="I21" i="1"/>
  <c r="J21" i="1"/>
  <c r="H22" i="1"/>
  <c r="I22" i="1"/>
  <c r="J22" i="1"/>
  <c r="D19" i="1"/>
  <c r="E19" i="1"/>
  <c r="D20" i="1"/>
  <c r="E20" i="1"/>
  <c r="D21" i="1"/>
  <c r="E21" i="1"/>
  <c r="D22" i="1"/>
  <c r="E22" i="1"/>
  <c r="G5" i="1"/>
  <c r="G6" i="1"/>
  <c r="G7" i="1"/>
  <c r="G8" i="1"/>
  <c r="H5" i="1"/>
  <c r="I5" i="1"/>
  <c r="J5" i="1"/>
  <c r="H6" i="1"/>
  <c r="I6" i="1"/>
  <c r="J6" i="1"/>
  <c r="H7" i="1"/>
  <c r="I7" i="1"/>
  <c r="J7" i="1"/>
  <c r="H8" i="1"/>
  <c r="I8" i="1"/>
  <c r="J8" i="1"/>
  <c r="D5" i="1"/>
  <c r="E5" i="1"/>
  <c r="D6" i="1"/>
  <c r="E6" i="1"/>
  <c r="D7" i="1"/>
  <c r="E7" i="1"/>
  <c r="D8" i="1"/>
  <c r="E8" i="1"/>
  <c r="C32" i="1"/>
  <c r="C23" i="1"/>
  <c r="C42" i="1"/>
</calcChain>
</file>

<file path=xl/sharedStrings.xml><?xml version="1.0" encoding="utf-8"?>
<sst xmlns="http://schemas.openxmlformats.org/spreadsheetml/2006/main" count="100" uniqueCount="80">
  <si>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</si>
  <si>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</si>
  <si>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</si>
  <si>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</si>
  <si>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</si>
  <si>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</si>
  <si>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</si>
  <si>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</si>
  <si>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</si>
  <si>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</si>
  <si>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</si>
  <si>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</si>
  <si>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</si>
  <si>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</si>
  <si>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</si>
  <si>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</si>
  <si>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</si>
  <si>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</si>
  <si>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</si>
  <si>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</si>
  <si>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</si>
  <si>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</si>
  <si>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</si>
  <si>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</si>
  <si>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</si>
  <si>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</si>
  <si>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0</t>
  </si>
  <si>
    <t>1,71</t>
  </si>
  <si>
    <t>итого</t>
  </si>
  <si>
    <t>55,00</t>
  </si>
  <si>
    <t>200</t>
  </si>
  <si>
    <t>5,75</t>
  </si>
  <si>
    <t>596,87</t>
  </si>
  <si>
    <t>620</t>
  </si>
  <si>
    <t>57,85</t>
  </si>
  <si>
    <t>2,21</t>
  </si>
  <si>
    <t>19,19</t>
  </si>
  <si>
    <t>187</t>
  </si>
  <si>
    <t>603</t>
  </si>
  <si>
    <t>27,07</t>
  </si>
  <si>
    <t>12,72</t>
  </si>
  <si>
    <t>93,53</t>
  </si>
  <si>
    <t>100,4</t>
  </si>
  <si>
    <t>1,4</t>
  </si>
  <si>
    <t>0,4</t>
  </si>
  <si>
    <t>22,8</t>
  </si>
  <si>
    <t>63,44</t>
  </si>
  <si>
    <t>1,62</t>
  </si>
  <si>
    <t>632</t>
  </si>
  <si>
    <t>28,79</t>
  </si>
  <si>
    <t>13,76</t>
  </si>
  <si>
    <t>95,07</t>
  </si>
  <si>
    <t>619,21</t>
  </si>
  <si>
    <t>835</t>
  </si>
  <si>
    <t>20,13</t>
  </si>
  <si>
    <t>52,30</t>
  </si>
  <si>
    <t>22,90</t>
  </si>
  <si>
    <t>32,28</t>
  </si>
  <si>
    <t>6,90</t>
  </si>
  <si>
    <t>1,70</t>
  </si>
  <si>
    <t>954</t>
  </si>
  <si>
    <t>407</t>
  </si>
  <si>
    <t>Ватрушка сдобная с творогом (мука, сахар-песок, дрожжи, яйцо, масло сливочное, раст масло, соль йод, творог</t>
  </si>
  <si>
    <t>75</t>
  </si>
  <si>
    <t>17,34</t>
  </si>
  <si>
    <t>208,74</t>
  </si>
  <si>
    <t>10,42</t>
  </si>
  <si>
    <t>5,14</t>
  </si>
  <si>
    <t>30,20</t>
  </si>
  <si>
    <t>Чай с сахаром (чай, сахар)</t>
  </si>
  <si>
    <t>36,32</t>
  </si>
  <si>
    <t>9,08</t>
  </si>
  <si>
    <t>Мандарин</t>
  </si>
  <si>
    <t>132</t>
  </si>
  <si>
    <t>35,95</t>
  </si>
  <si>
    <t>46,2</t>
  </si>
  <si>
    <t>1,06</t>
  </si>
  <si>
    <t>0,26</t>
  </si>
  <si>
    <t>9,9</t>
  </si>
  <si>
    <t>Полдник 7-11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</si>
</sst>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20.11%20&#1087;&#1086;%2001.12-%20&#1054;&#1082;&#1090;&#1073;.%20&#1088;&#1072;&#1081;&#1086;&#1085;%2017,25-2,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5;&#1086;&#1103;&#1073;&#1088;&#1100;%202023/&#1084;&#1077;&#1085;&#1102;%20&#1089;%2020-24%20&#1085;&#1086;&#1103;&#1073;&#1088;&#1103;/&#1052;&#1077;&#1085;&#1102;%20&#1089;%2020.11%20&#1087;&#1086;%2001.12-%20&#1054;&#1082;&#1090;&#1073;.%20&#1088;&#1072;&#1081;&#1086;&#1085;%2017,25-2,4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63">
          <cell r="B363" t="str">
            <v>Запеканка творожная с рисом со сгущённым молоком (творог 5%, сахар-песок, крупа рисовая,  яйцо, масло раст., сухари паниров., сметана, ванилин) 160/30</v>
          </cell>
          <cell r="C363">
            <v>190</v>
          </cell>
          <cell r="D363">
            <v>22.06</v>
          </cell>
          <cell r="E363">
            <v>10.61</v>
          </cell>
          <cell r="F363">
            <v>53.29</v>
          </cell>
          <cell r="G363">
            <v>396.88</v>
          </cell>
        </row>
        <row r="364">
          <cell r="B364" t="str">
            <v>Чай с молоком  (чай, молоко, вода)</v>
          </cell>
          <cell r="C364">
            <v>200</v>
          </cell>
          <cell r="D364">
            <v>1.36</v>
          </cell>
          <cell r="E364">
            <v>1.41</v>
          </cell>
          <cell r="F364">
            <v>2.14</v>
          </cell>
          <cell r="G364">
            <v>26.69</v>
          </cell>
        </row>
        <row r="365">
          <cell r="B365" t="str">
            <v>Хлеб пшеничный йодированный</v>
          </cell>
          <cell r="C365">
            <v>30</v>
          </cell>
          <cell r="D365">
            <v>2.25</v>
          </cell>
          <cell r="E365">
            <v>0.3</v>
          </cell>
          <cell r="F365">
            <v>15.3</v>
          </cell>
          <cell r="G365">
            <v>72.900000000000006</v>
          </cell>
        </row>
        <row r="366">
          <cell r="B366" t="str">
            <v>Сок фруктовый в потребительской упаковке</v>
          </cell>
          <cell r="C366">
            <v>200</v>
          </cell>
          <cell r="D366">
            <v>1.4</v>
          </cell>
          <cell r="E366">
            <v>0.4</v>
          </cell>
          <cell r="F366">
            <v>22.8</v>
          </cell>
          <cell r="G366">
            <v>100.4</v>
          </cell>
        </row>
        <row r="371">
          <cell r="B371" t="str">
            <v>Запеканка творожная с рисом со сгущённым молоком (творог 5%, сахар-песок, крупа рисовая,  яйцо, масло раст., сухари паниров., сметана, ванилин) 180/30</v>
          </cell>
          <cell r="C371">
            <v>210</v>
          </cell>
          <cell r="D371">
            <v>24.38</v>
          </cell>
          <cell r="E371">
            <v>11.73</v>
          </cell>
          <cell r="F371">
            <v>58.91</v>
          </cell>
          <cell r="G371">
            <v>438.66</v>
          </cell>
        </row>
        <row r="372">
          <cell r="B372" t="str">
            <v>Чай с молоком  (чай, молоко, вода)</v>
          </cell>
          <cell r="C372">
            <v>200</v>
          </cell>
          <cell r="D372">
            <v>1.36</v>
          </cell>
          <cell r="E372">
            <v>1.41</v>
          </cell>
          <cell r="F372">
            <v>2.14</v>
          </cell>
          <cell r="G372">
            <v>26.69</v>
          </cell>
        </row>
        <row r="373">
          <cell r="B373" t="str">
            <v>Хлеб пшеничный йодированный</v>
          </cell>
          <cell r="C373">
            <v>22</v>
          </cell>
          <cell r="D373">
            <v>1.65</v>
          </cell>
          <cell r="E373">
            <v>0.22</v>
          </cell>
          <cell r="F373">
            <v>11.22</v>
          </cell>
          <cell r="G373">
            <v>53.46</v>
          </cell>
        </row>
        <row r="374">
          <cell r="B374" t="str">
            <v>Сок фруктовый в потребительской упаковке</v>
          </cell>
          <cell r="C374">
            <v>200</v>
          </cell>
          <cell r="D374">
            <v>1.4</v>
          </cell>
          <cell r="E374">
            <v>0.4</v>
          </cell>
          <cell r="F374">
            <v>22.8</v>
          </cell>
          <cell r="G374">
            <v>100.4</v>
          </cell>
        </row>
        <row r="378">
          <cell r="B378" t="str">
            <v>Уха Рыбацкая (картофель, морковь, лук репчатый, масло подсолнечное, масло сливочное, сайра)</v>
          </cell>
          <cell r="C378" t="str">
            <v>10/200</v>
          </cell>
          <cell r="D378">
            <v>4.17</v>
          </cell>
          <cell r="E378">
            <v>7.65</v>
          </cell>
          <cell r="F378">
            <v>12.41</v>
          </cell>
          <cell r="G378">
            <v>135.18</v>
          </cell>
          <cell r="H378">
            <v>17</v>
          </cell>
        </row>
        <row r="379">
          <cell r="B379" t="str">
            <v>Мясо тушеное с морковью и луком (говядина, морковь, лук репч., масло подсол., томат, мука пшен., соль йодир.) 50/70</v>
          </cell>
          <cell r="C379">
            <v>120</v>
          </cell>
          <cell r="D379">
            <v>14.26</v>
          </cell>
          <cell r="E379">
            <v>16.68</v>
          </cell>
          <cell r="F379">
            <v>5.46</v>
          </cell>
          <cell r="G379">
            <v>228.95</v>
          </cell>
          <cell r="H379">
            <v>675</v>
          </cell>
        </row>
        <row r="380">
          <cell r="B380" t="str">
            <v>Перловка отварная (крупа перловая, масло слив., соль йодир.)</v>
          </cell>
          <cell r="C380">
            <v>150</v>
          </cell>
          <cell r="D380">
            <v>4.28</v>
          </cell>
          <cell r="E380">
            <v>3.83</v>
          </cell>
          <cell r="F380">
            <v>29.57</v>
          </cell>
          <cell r="G380">
            <v>169.79</v>
          </cell>
          <cell r="H380">
            <v>585</v>
          </cell>
        </row>
        <row r="381">
          <cell r="B381" t="str">
            <v>Чай с сахаром  (чай, сахар)</v>
          </cell>
          <cell r="C381">
            <v>200</v>
          </cell>
          <cell r="D381">
            <v>0</v>
          </cell>
          <cell r="E381">
            <v>0</v>
          </cell>
          <cell r="F381">
            <v>9.08</v>
          </cell>
          <cell r="G381">
            <v>36.32</v>
          </cell>
          <cell r="H381">
            <v>431</v>
          </cell>
        </row>
        <row r="382">
          <cell r="B382" t="str">
            <v>Хлеб пшеничный йодированный</v>
          </cell>
          <cell r="C382">
            <v>30</v>
          </cell>
          <cell r="D382">
            <v>2.25</v>
          </cell>
          <cell r="E382">
            <v>0.3</v>
          </cell>
          <cell r="F382">
            <v>15.3</v>
          </cell>
          <cell r="G382">
            <v>72.900000000000006</v>
          </cell>
        </row>
        <row r="383">
          <cell r="B383" t="str">
            <v>Пюре фруктовое</v>
          </cell>
          <cell r="C383">
            <v>125</v>
          </cell>
          <cell r="D383">
            <v>0</v>
          </cell>
          <cell r="E383">
            <v>0</v>
          </cell>
          <cell r="F383">
            <v>13.75</v>
          </cell>
          <cell r="G383">
            <v>55</v>
          </cell>
        </row>
        <row r="384">
          <cell r="D384">
            <v>27.709999999999997</v>
          </cell>
          <cell r="E384">
            <v>26.689999999999998</v>
          </cell>
          <cell r="F384">
            <v>104.85999999999999</v>
          </cell>
          <cell r="G384">
            <v>698.1400000000001</v>
          </cell>
        </row>
        <row r="386">
          <cell r="B386" t="str">
            <v>Уха Рыбацкая (картофель, морковь, лук репчатый, масло подсолнечное, масло сливочное, сайра)</v>
          </cell>
          <cell r="C386" t="str">
            <v>20/250</v>
          </cell>
          <cell r="D386">
            <v>5.36</v>
          </cell>
          <cell r="E386">
            <v>9.84</v>
          </cell>
          <cell r="F386">
            <v>15.95</v>
          </cell>
          <cell r="G386">
            <v>173.8</v>
          </cell>
        </row>
        <row r="387">
          <cell r="B387" t="str">
            <v>Мясо тушеное с морковью и луком (говядина, морковь, лук репч., масло подсол., томат, мука пшен., соль йодир.) 50/70</v>
          </cell>
          <cell r="C387">
            <v>120</v>
          </cell>
          <cell r="D387">
            <v>14.26</v>
          </cell>
          <cell r="E387">
            <v>16.68</v>
          </cell>
          <cell r="F387">
            <v>5.46</v>
          </cell>
          <cell r="G387">
            <v>228.95</v>
          </cell>
        </row>
        <row r="388">
          <cell r="B388" t="str">
            <v>Перловка отварная (крупа перловая, масло слив., соль йодир.)</v>
          </cell>
          <cell r="C388">
            <v>180</v>
          </cell>
          <cell r="D388">
            <v>5.13</v>
          </cell>
          <cell r="E388">
            <v>4.59</v>
          </cell>
          <cell r="F388">
            <v>35.479999999999997</v>
          </cell>
          <cell r="G388">
            <v>203.74</v>
          </cell>
        </row>
        <row r="389">
          <cell r="B389" t="str">
            <v>Чай с сахаром  (чай, сахар)</v>
          </cell>
          <cell r="C389">
            <v>200</v>
          </cell>
          <cell r="D389">
            <v>0</v>
          </cell>
          <cell r="E389">
            <v>0</v>
          </cell>
          <cell r="F389">
            <v>9.08</v>
          </cell>
          <cell r="G389">
            <v>36.32</v>
          </cell>
        </row>
        <row r="390">
          <cell r="B390" t="str">
            <v>Хлеб пшеничный йодированный</v>
          </cell>
          <cell r="C390">
            <v>30</v>
          </cell>
          <cell r="D390">
            <v>2.25</v>
          </cell>
          <cell r="E390">
            <v>0.3</v>
          </cell>
          <cell r="F390">
            <v>15.3</v>
          </cell>
          <cell r="G390">
            <v>72.900000000000006</v>
          </cell>
        </row>
        <row r="391">
          <cell r="B391" t="str">
            <v>Хлеб ржаной</v>
          </cell>
          <cell r="C391">
            <v>29</v>
          </cell>
          <cell r="D391">
            <v>1.91</v>
          </cell>
          <cell r="E391">
            <v>0.35</v>
          </cell>
          <cell r="F391">
            <v>11.48</v>
          </cell>
          <cell r="G391">
            <v>56.72</v>
          </cell>
        </row>
        <row r="392">
          <cell r="B392" t="str">
            <v>Пюре фруктовое</v>
          </cell>
          <cell r="C392">
            <v>125</v>
          </cell>
          <cell r="D392">
            <v>0</v>
          </cell>
          <cell r="E392">
            <v>0</v>
          </cell>
          <cell r="F392">
            <v>13.75</v>
          </cell>
          <cell r="G392">
            <v>55</v>
          </cell>
        </row>
        <row r="393">
          <cell r="D393">
            <v>27.709999999999997</v>
          </cell>
          <cell r="E393">
            <v>26.689999999999998</v>
          </cell>
          <cell r="F393">
            <v>104.85999999999999</v>
          </cell>
          <cell r="G393">
            <v>827.43000000000006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Сыр в индивидуальной упаковке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4" t="s">
        <v>15</v>
      </c>
      <c r="C1" s="65"/>
      <c r="D1" s="66"/>
      <c r="E1" s="1" t="s">
        <v>12</v>
      </c>
      <c r="F1" s="50"/>
      <c r="G1" s="1"/>
      <c r="H1" s="1"/>
      <c r="I1" s="1" t="s">
        <v>1</v>
      </c>
      <c r="J1" s="2">
        <v>45261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78.75" x14ac:dyDescent="0.25">
      <c r="A5" s="8" t="s">
        <v>10</v>
      </c>
      <c r="B5" s="9"/>
      <c r="C5" s="11" t="s">
        <v>37</v>
      </c>
      <c r="D5" s="41" t="str">
        <f>[1]Лист1!B363</f>
        <v>Запеканка творожная с рисом со сгущённым молоком (творог 5%, сахар-песок, крупа рисовая,  яйцо, масло раст., сухари паниров., сметана, ванилин) 160/30</v>
      </c>
      <c r="E5" s="10">
        <f>[1]Лист1!C363</f>
        <v>190</v>
      </c>
      <c r="F5" s="54" t="s">
        <v>34</v>
      </c>
      <c r="G5" s="11">
        <f>[1]Лист1!G363</f>
        <v>396.88</v>
      </c>
      <c r="H5" s="11">
        <f>[1]Лист1!D363</f>
        <v>22.06</v>
      </c>
      <c r="I5" s="11">
        <f>[1]Лист1!E363</f>
        <v>10.61</v>
      </c>
      <c r="J5" s="15">
        <f>[1]Лист1!F363</f>
        <v>53.29</v>
      </c>
    </row>
    <row r="6" spans="1:10" ht="15.75" x14ac:dyDescent="0.25">
      <c r="A6" s="8"/>
      <c r="B6" s="12"/>
      <c r="C6" s="15" t="s">
        <v>38</v>
      </c>
      <c r="D6" s="28" t="str">
        <f>[1]Лист1!B364</f>
        <v>Чай с молоком  (чай, молоко, вода)</v>
      </c>
      <c r="E6" s="14">
        <f>[1]Лист1!C364</f>
        <v>200</v>
      </c>
      <c r="F6" s="50" t="s">
        <v>31</v>
      </c>
      <c r="G6" s="15">
        <f>[1]Лист1!G364</f>
        <v>26.69</v>
      </c>
      <c r="H6" s="15">
        <f>[1]Лист1!D364</f>
        <v>1.36</v>
      </c>
      <c r="I6" s="15">
        <f>[1]Лист1!E364</f>
        <v>1.41</v>
      </c>
      <c r="J6" s="15">
        <f>[1]Лист1!F364</f>
        <v>2.14</v>
      </c>
    </row>
    <row r="7" spans="1:10" ht="15.75" x14ac:dyDescent="0.25">
      <c r="A7" s="8"/>
      <c r="B7" s="12"/>
      <c r="C7" s="15"/>
      <c r="D7" s="29" t="str">
        <f>[1]Лист1!B365</f>
        <v>Хлеб пшеничный йодированный</v>
      </c>
      <c r="E7" s="14">
        <f>[1]Лист1!C365</f>
        <v>30</v>
      </c>
      <c r="F7" s="50" t="s">
        <v>35</v>
      </c>
      <c r="G7" s="15">
        <f>[1]Лист1!G365</f>
        <v>72.900000000000006</v>
      </c>
      <c r="H7" s="15">
        <f>[1]Лист1!D365</f>
        <v>2.25</v>
      </c>
      <c r="I7" s="15">
        <f>[1]Лист1!E365</f>
        <v>0.3</v>
      </c>
      <c r="J7" s="15">
        <f>[1]Лист1!F365</f>
        <v>15.3</v>
      </c>
    </row>
    <row r="8" spans="1:10" ht="31.5" x14ac:dyDescent="0.25">
      <c r="A8" s="8"/>
      <c r="B8" s="12"/>
      <c r="C8" s="15"/>
      <c r="D8" s="29" t="str">
        <f>[1]Лист1!B366</f>
        <v>Сок фруктовый в потребительской упаковке</v>
      </c>
      <c r="E8" s="14">
        <f>[1]Лист1!C366</f>
        <v>200</v>
      </c>
      <c r="F8" s="50" t="s">
        <v>36</v>
      </c>
      <c r="G8" s="15">
        <f>[1]Лист1!G366</f>
        <v>100.4</v>
      </c>
      <c r="H8" s="15">
        <f>[1]Лист1!D366</f>
        <v>1.4</v>
      </c>
      <c r="I8" s="15">
        <f>[1]Лист1!E366</f>
        <v>0.4</v>
      </c>
      <c r="J8" s="15">
        <f>[1]Лист1!F366</f>
        <v>22.8</v>
      </c>
    </row>
    <row r="9" spans="1:10" ht="15.75" x14ac:dyDescent="0.25">
      <c r="A9" s="8"/>
      <c r="B9" s="56"/>
      <c r="C9" s="50"/>
      <c r="D9" s="18" t="s">
        <v>16</v>
      </c>
      <c r="E9" s="20" t="s">
        <v>33</v>
      </c>
      <c r="F9" s="20" t="s">
        <v>24</v>
      </c>
      <c r="G9" s="20" t="s">
        <v>32</v>
      </c>
      <c r="H9" s="20" t="s">
        <v>39</v>
      </c>
      <c r="I9" s="20" t="s">
        <v>40</v>
      </c>
      <c r="J9" s="20" t="s">
        <v>41</v>
      </c>
    </row>
    <row r="10" spans="1:10" ht="15.75" x14ac:dyDescent="0.25">
      <c r="A10" s="8"/>
      <c r="B10" s="33"/>
      <c r="C10" s="33"/>
      <c r="D10" s="42" t="s">
        <v>17</v>
      </c>
      <c r="E10" s="34"/>
      <c r="F10" s="34" t="s">
        <v>24</v>
      </c>
      <c r="G10" s="43"/>
      <c r="H10" s="43"/>
      <c r="I10" s="43"/>
      <c r="J10" s="19"/>
    </row>
    <row r="11" spans="1:10" ht="15.75" x14ac:dyDescent="0.25">
      <c r="A11" s="8"/>
      <c r="B11" s="24"/>
      <c r="C11" s="24"/>
      <c r="D11" s="26"/>
      <c r="E11" s="40"/>
      <c r="F11" s="40"/>
      <c r="G11" s="25"/>
      <c r="H11" s="25"/>
      <c r="I11" s="25"/>
      <c r="J11" s="48"/>
    </row>
    <row r="12" spans="1:10" ht="15.75" x14ac:dyDescent="0.25">
      <c r="A12" s="8"/>
      <c r="B12" s="24"/>
      <c r="C12" s="24"/>
      <c r="D12" s="27" t="s">
        <v>79</v>
      </c>
      <c r="E12" s="40"/>
      <c r="F12" s="40"/>
      <c r="G12" s="25"/>
      <c r="H12" s="25"/>
      <c r="I12" s="25"/>
      <c r="J12" s="48"/>
    </row>
    <row r="13" spans="1:10" ht="47.25" x14ac:dyDescent="0.25">
      <c r="A13" s="8"/>
      <c r="B13" s="24"/>
      <c r="C13" s="24">
        <v>322</v>
      </c>
      <c r="D13" s="62" t="s">
        <v>62</v>
      </c>
      <c r="E13" s="25" t="s">
        <v>63</v>
      </c>
      <c r="F13" s="25" t="s">
        <v>64</v>
      </c>
      <c r="G13" s="25" t="s">
        <v>65</v>
      </c>
      <c r="H13" s="25" t="s">
        <v>66</v>
      </c>
      <c r="I13" s="25" t="s">
        <v>67</v>
      </c>
      <c r="J13" s="48" t="s">
        <v>68</v>
      </c>
    </row>
    <row r="14" spans="1:10" ht="15.75" x14ac:dyDescent="0.25">
      <c r="A14" s="8"/>
      <c r="B14" s="24"/>
      <c r="C14" s="24">
        <v>431</v>
      </c>
      <c r="D14" s="62" t="s">
        <v>69</v>
      </c>
      <c r="E14" s="25" t="s">
        <v>30</v>
      </c>
      <c r="F14" s="25" t="s">
        <v>27</v>
      </c>
      <c r="G14" s="25" t="s">
        <v>70</v>
      </c>
      <c r="H14" s="25" t="s">
        <v>26</v>
      </c>
      <c r="I14" s="25" t="s">
        <v>26</v>
      </c>
      <c r="J14" s="48" t="s">
        <v>71</v>
      </c>
    </row>
    <row r="15" spans="1:10" ht="15.75" x14ac:dyDescent="0.25">
      <c r="A15" s="8"/>
      <c r="B15" s="24"/>
      <c r="C15" s="24"/>
      <c r="D15" s="62" t="s">
        <v>72</v>
      </c>
      <c r="E15" s="25" t="s">
        <v>73</v>
      </c>
      <c r="F15" s="25" t="s">
        <v>74</v>
      </c>
      <c r="G15" s="25" t="s">
        <v>75</v>
      </c>
      <c r="H15" s="25" t="s">
        <v>76</v>
      </c>
      <c r="I15" s="25" t="s">
        <v>77</v>
      </c>
      <c r="J15" s="48" t="s">
        <v>78</v>
      </c>
    </row>
    <row r="16" spans="1:10" ht="15.75" x14ac:dyDescent="0.25">
      <c r="A16" s="8"/>
      <c r="B16" s="24"/>
      <c r="C16" s="24"/>
      <c r="D16" s="26" t="s">
        <v>28</v>
      </c>
      <c r="E16" s="40" t="s">
        <v>61</v>
      </c>
      <c r="F16" s="40" t="s">
        <v>29</v>
      </c>
      <c r="G16" s="40" t="s">
        <v>42</v>
      </c>
      <c r="H16" s="40" t="s">
        <v>43</v>
      </c>
      <c r="I16" s="40" t="s">
        <v>44</v>
      </c>
      <c r="J16" s="49" t="s">
        <v>45</v>
      </c>
    </row>
    <row r="17" spans="1:10" ht="15.75" x14ac:dyDescent="0.25">
      <c r="A17" s="8"/>
      <c r="B17" s="24"/>
      <c r="C17" s="24"/>
      <c r="D17" s="26"/>
      <c r="E17" s="40"/>
      <c r="F17" s="40"/>
      <c r="G17" s="25"/>
      <c r="H17" s="25"/>
      <c r="I17" s="25"/>
      <c r="J17" s="48"/>
    </row>
    <row r="18" spans="1:10" ht="16.5" thickBot="1" x14ac:dyDescent="0.3">
      <c r="A18" s="21"/>
      <c r="B18" s="57"/>
      <c r="C18" s="24"/>
      <c r="D18" s="27" t="s">
        <v>20</v>
      </c>
      <c r="E18" s="25"/>
      <c r="F18" s="25"/>
      <c r="G18" s="25"/>
      <c r="H18" s="58"/>
      <c r="I18" s="58"/>
      <c r="J18" s="48"/>
    </row>
    <row r="19" spans="1:10" ht="78.75" x14ac:dyDescent="0.25">
      <c r="A19" s="8"/>
      <c r="B19" s="24"/>
      <c r="C19" s="24">
        <v>187</v>
      </c>
      <c r="D19" s="63" t="str">
        <f>[1]Лист1!B371</f>
        <v>Запеканка творожная с рисом со сгущённым молоком (творог 5%, сахар-песок, крупа рисовая,  яйцо, масло раст., сухари паниров., сметана, ванилин) 180/30</v>
      </c>
      <c r="E19" s="25">
        <f>[1]Лист1!C371</f>
        <v>210</v>
      </c>
      <c r="F19" s="25" t="s">
        <v>46</v>
      </c>
      <c r="G19" s="25">
        <f>[1]Лист1!G371</f>
        <v>438.66</v>
      </c>
      <c r="H19" s="25">
        <f>[1]Лист1!D371</f>
        <v>24.38</v>
      </c>
      <c r="I19" s="25">
        <f>[1]Лист1!E371</f>
        <v>11.73</v>
      </c>
      <c r="J19" s="48">
        <f>[1]Лист1!F371</f>
        <v>58.91</v>
      </c>
    </row>
    <row r="20" spans="1:10" ht="15.75" x14ac:dyDescent="0.25">
      <c r="A20" s="8"/>
      <c r="B20" s="24"/>
      <c r="C20" s="50" t="s">
        <v>38</v>
      </c>
      <c r="D20" s="59" t="str">
        <f>[1]Лист1!B372</f>
        <v>Чай с молоком  (чай, молоко, вода)</v>
      </c>
      <c r="E20" s="25">
        <f>[1]Лист1!C372</f>
        <v>200</v>
      </c>
      <c r="F20" s="25" t="s">
        <v>31</v>
      </c>
      <c r="G20" s="25">
        <f>[1]Лист1!G372</f>
        <v>26.69</v>
      </c>
      <c r="H20" s="25">
        <f>[1]Лист1!D372</f>
        <v>1.36</v>
      </c>
      <c r="I20" s="25">
        <f>[1]Лист1!E372</f>
        <v>1.41</v>
      </c>
      <c r="J20" s="48">
        <f>[1]Лист1!F372</f>
        <v>2.14</v>
      </c>
    </row>
    <row r="21" spans="1:10" ht="15.75" x14ac:dyDescent="0.25">
      <c r="A21" s="23"/>
      <c r="B21" s="56"/>
      <c r="C21" s="50"/>
      <c r="D21" s="28" t="str">
        <f>[1]Лист1!B373</f>
        <v>Хлеб пшеничный йодированный</v>
      </c>
      <c r="E21" s="60">
        <f>[1]Лист1!C373</f>
        <v>22</v>
      </c>
      <c r="F21" s="48" t="s">
        <v>47</v>
      </c>
      <c r="G21" s="48">
        <f>[1]Лист1!G373</f>
        <v>53.46</v>
      </c>
      <c r="H21" s="25">
        <f>[1]Лист1!D373</f>
        <v>1.65</v>
      </c>
      <c r="I21" s="25">
        <f>[1]Лист1!E373</f>
        <v>0.22</v>
      </c>
      <c r="J21" s="48">
        <f>[1]Лист1!F373</f>
        <v>11.22</v>
      </c>
    </row>
    <row r="22" spans="1:10" ht="31.5" x14ac:dyDescent="0.25">
      <c r="A22" s="23"/>
      <c r="B22" s="56"/>
      <c r="C22" s="45"/>
      <c r="D22" s="28" t="str">
        <f>[1]Лист1!B374</f>
        <v>Сок фруктовый в потребительской упаковке</v>
      </c>
      <c r="E22" s="48">
        <f>[1]Лист1!C374</f>
        <v>200</v>
      </c>
      <c r="F22" s="48" t="s">
        <v>36</v>
      </c>
      <c r="G22" s="48">
        <f>[1]Лист1!G374</f>
        <v>100.4</v>
      </c>
      <c r="H22" s="25">
        <f>[1]Лист1!D374</f>
        <v>1.4</v>
      </c>
      <c r="I22" s="25">
        <f>[1]Лист1!E374</f>
        <v>0.4</v>
      </c>
      <c r="J22" s="48">
        <f>[1]Лист1!F374</f>
        <v>22.8</v>
      </c>
    </row>
    <row r="23" spans="1:10" ht="16.5" thickBot="1" x14ac:dyDescent="0.3">
      <c r="A23" s="23"/>
      <c r="B23" s="57"/>
      <c r="C23" s="45">
        <f>[2]Лист1!H203</f>
        <v>0</v>
      </c>
      <c r="D23" s="26" t="s">
        <v>16</v>
      </c>
      <c r="E23" s="49" t="s">
        <v>48</v>
      </c>
      <c r="F23" s="49" t="s">
        <v>18</v>
      </c>
      <c r="G23" s="49" t="s">
        <v>52</v>
      </c>
      <c r="H23" s="40" t="s">
        <v>49</v>
      </c>
      <c r="I23" s="40" t="s">
        <v>50</v>
      </c>
      <c r="J23" s="49" t="s">
        <v>51</v>
      </c>
    </row>
    <row r="24" spans="1:10" ht="15.75" x14ac:dyDescent="0.25">
      <c r="A24" s="23"/>
      <c r="B24" s="56"/>
      <c r="C24" s="24"/>
      <c r="D24" s="26" t="s">
        <v>17</v>
      </c>
      <c r="E24" s="48"/>
      <c r="F24" s="49" t="s">
        <v>18</v>
      </c>
      <c r="G24" s="49"/>
      <c r="H24" s="40"/>
      <c r="I24" s="40"/>
      <c r="J24" s="49"/>
    </row>
    <row r="25" spans="1:10" ht="15.75" x14ac:dyDescent="0.25">
      <c r="A25" s="23"/>
      <c r="B25" s="56"/>
      <c r="C25" s="24"/>
      <c r="D25" s="27" t="s">
        <v>21</v>
      </c>
      <c r="E25" s="48"/>
      <c r="F25" s="48"/>
      <c r="G25" s="48"/>
      <c r="H25" s="25"/>
      <c r="I25" s="25"/>
      <c r="J25" s="48"/>
    </row>
    <row r="26" spans="1:10" ht="47.25" x14ac:dyDescent="0.25">
      <c r="A26" s="23"/>
      <c r="B26" s="56"/>
      <c r="C26" s="24">
        <f>[1]Лист1!H378</f>
        <v>17</v>
      </c>
      <c r="D26" s="28" t="str">
        <f>[1]Лист1!B378</f>
        <v>Уха Рыбацкая (картофель, морковь, лук репчатый, масло подсолнечное, масло сливочное, сайра)</v>
      </c>
      <c r="E26" s="48" t="str">
        <f>[1]Лист1!C378</f>
        <v>10/200</v>
      </c>
      <c r="F26" s="48" t="s">
        <v>54</v>
      </c>
      <c r="G26" s="48">
        <f>[1]Лист1!G378</f>
        <v>135.18</v>
      </c>
      <c r="H26" s="25">
        <f>[1]Лист1!D378</f>
        <v>4.17</v>
      </c>
      <c r="I26" s="25">
        <f>[1]Лист1!E378</f>
        <v>7.65</v>
      </c>
      <c r="J26" s="48">
        <f>[1]Лист1!F378</f>
        <v>12.41</v>
      </c>
    </row>
    <row r="27" spans="1:10" ht="63" x14ac:dyDescent="0.25">
      <c r="A27" s="23"/>
      <c r="B27" s="33"/>
      <c r="C27" s="24">
        <f>[1]Лист1!H379</f>
        <v>675</v>
      </c>
      <c r="D27" s="28" t="str">
        <f>[1]Лист1!B379</f>
        <v>Мясо тушеное с морковью и луком (говядина, морковь, лук репч., масло подсол., томат, мука пшен., соль йодир.) 50/70</v>
      </c>
      <c r="E27" s="48">
        <f>[1]Лист1!C379</f>
        <v>120</v>
      </c>
      <c r="F27" s="48" t="s">
        <v>55</v>
      </c>
      <c r="G27" s="48">
        <f>[1]Лист1!G379</f>
        <v>228.95</v>
      </c>
      <c r="H27" s="25">
        <f>[1]Лист1!D379</f>
        <v>14.26</v>
      </c>
      <c r="I27" s="25">
        <f>[1]Лист1!E379</f>
        <v>16.68</v>
      </c>
      <c r="J27" s="48">
        <f>[1]Лист1!F379</f>
        <v>5.46</v>
      </c>
    </row>
    <row r="28" spans="1:10" ht="31.5" x14ac:dyDescent="0.25">
      <c r="A28" s="23"/>
      <c r="B28" s="24"/>
      <c r="C28" s="24">
        <f>[1]Лист1!H380</f>
        <v>585</v>
      </c>
      <c r="D28" s="13" t="str">
        <f>[1]Лист1!B380</f>
        <v>Перловка отварная (крупа перловая, масло слив., соль йодир.)</v>
      </c>
      <c r="E28" s="48">
        <f>[1]Лист1!C380</f>
        <v>150</v>
      </c>
      <c r="F28" s="48" t="s">
        <v>31</v>
      </c>
      <c r="G28" s="48">
        <f>[1]Лист1!G380</f>
        <v>169.79</v>
      </c>
      <c r="H28" s="25">
        <f>[1]Лист1!D380</f>
        <v>4.28</v>
      </c>
      <c r="I28" s="25">
        <f>[1]Лист1!E380</f>
        <v>3.83</v>
      </c>
      <c r="J28" s="48">
        <f>[1]Лист1!F380</f>
        <v>29.57</v>
      </c>
    </row>
    <row r="29" spans="1:10" ht="15.75" x14ac:dyDescent="0.25">
      <c r="A29" s="23"/>
      <c r="B29" s="24"/>
      <c r="C29" s="24">
        <f>[1]Лист1!H381</f>
        <v>431</v>
      </c>
      <c r="D29" s="61" t="str">
        <f>[1]Лист1!B381</f>
        <v>Чай с сахаром  (чай, сахар)</v>
      </c>
      <c r="E29" s="25">
        <f>[1]Лист1!C381</f>
        <v>200</v>
      </c>
      <c r="F29" s="25" t="s">
        <v>27</v>
      </c>
      <c r="G29" s="25">
        <f>[1]Лист1!G381</f>
        <v>36.32</v>
      </c>
      <c r="H29" s="25">
        <f>[1]Лист1!D381</f>
        <v>0</v>
      </c>
      <c r="I29" s="25">
        <f>[1]Лист1!E381</f>
        <v>0</v>
      </c>
      <c r="J29" s="25">
        <f>[1]Лист1!F381</f>
        <v>9.08</v>
      </c>
    </row>
    <row r="30" spans="1:10" ht="15.75" x14ac:dyDescent="0.25">
      <c r="A30" s="23"/>
      <c r="B30" s="56"/>
      <c r="C30" s="56"/>
      <c r="D30" s="29" t="str">
        <f>[1]Лист1!B382</f>
        <v>Хлеб пшеничный йодированный</v>
      </c>
      <c r="E30" s="48">
        <f>[1]Лист1!C382</f>
        <v>30</v>
      </c>
      <c r="F30" s="48" t="s">
        <v>35</v>
      </c>
      <c r="G30" s="48">
        <f>[1]Лист1!G382</f>
        <v>72.900000000000006</v>
      </c>
      <c r="H30" s="48">
        <f>[1]Лист1!D382</f>
        <v>2.25</v>
      </c>
      <c r="I30" s="48">
        <f>[1]Лист1!E382</f>
        <v>0.3</v>
      </c>
      <c r="J30" s="48">
        <f>[1]Лист1!F382</f>
        <v>15.3</v>
      </c>
    </row>
    <row r="31" spans="1:10" ht="15.75" x14ac:dyDescent="0.25">
      <c r="A31" s="23"/>
      <c r="B31" s="56"/>
      <c r="C31" s="24"/>
      <c r="D31" s="29" t="str">
        <f>[1]Лист1!B383</f>
        <v>Пюре фруктовое</v>
      </c>
      <c r="E31" s="48">
        <f>[1]Лист1!C383</f>
        <v>125</v>
      </c>
      <c r="F31" s="48" t="s">
        <v>56</v>
      </c>
      <c r="G31" s="48">
        <f>[1]Лист1!G383</f>
        <v>55</v>
      </c>
      <c r="H31" s="25">
        <f>[1]Лист1!D383</f>
        <v>0</v>
      </c>
      <c r="I31" s="25">
        <f>[1]Лист1!E383</f>
        <v>0</v>
      </c>
      <c r="J31" s="48">
        <f>[1]Лист1!F383</f>
        <v>13.75</v>
      </c>
    </row>
    <row r="32" spans="1:10" ht="15.75" x14ac:dyDescent="0.25">
      <c r="A32" s="23"/>
      <c r="B32" s="33"/>
      <c r="C32" s="24">
        <f>[3]Лист1!H33</f>
        <v>0</v>
      </c>
      <c r="D32" s="30" t="s">
        <v>16</v>
      </c>
      <c r="E32" s="49" t="s">
        <v>53</v>
      </c>
      <c r="F32" s="49" t="s">
        <v>23</v>
      </c>
      <c r="G32" s="49">
        <f>[1]Лист1!G384</f>
        <v>698.1400000000001</v>
      </c>
      <c r="H32" s="40">
        <f>[1]Лист1!D384</f>
        <v>27.709999999999997</v>
      </c>
      <c r="I32" s="40">
        <f>[1]Лист1!E384</f>
        <v>26.689999999999998</v>
      </c>
      <c r="J32" s="49">
        <f>[1]Лист1!F384</f>
        <v>104.85999999999999</v>
      </c>
    </row>
    <row r="33" spans="1:10" ht="16.5" thickBot="1" x14ac:dyDescent="0.3">
      <c r="A33" s="23"/>
      <c r="B33" s="24"/>
      <c r="C33" s="24"/>
      <c r="D33" s="31" t="s">
        <v>17</v>
      </c>
      <c r="E33" s="48"/>
      <c r="F33" s="49" t="s">
        <v>23</v>
      </c>
      <c r="G33" s="48"/>
      <c r="H33" s="25"/>
      <c r="I33" s="25"/>
      <c r="J33" s="48"/>
    </row>
    <row r="34" spans="1:10" ht="16.5" thickBot="1" x14ac:dyDescent="0.3">
      <c r="A34" s="23"/>
      <c r="B34" s="57"/>
      <c r="C34" s="24"/>
      <c r="D34" s="27" t="s">
        <v>22</v>
      </c>
      <c r="E34" s="48"/>
      <c r="F34" s="48"/>
      <c r="G34" s="48"/>
      <c r="H34" s="25"/>
      <c r="I34" s="25"/>
      <c r="J34" s="48"/>
    </row>
    <row r="35" spans="1:10" ht="47.25" x14ac:dyDescent="0.25">
      <c r="A35" s="8" t="s">
        <v>11</v>
      </c>
      <c r="B35" s="56"/>
      <c r="C35" s="13">
        <f t="shared" ref="C35:C38" si="0">C26</f>
        <v>17</v>
      </c>
      <c r="D35" s="28" t="str">
        <f>[1]Лист1!B386</f>
        <v>Уха Рыбацкая (картофель, морковь, лук репчатый, масло подсолнечное, масло сливочное, сайра)</v>
      </c>
      <c r="E35" s="46" t="str">
        <f>[1]Лист1!C386</f>
        <v>20/250</v>
      </c>
      <c r="F35" s="55" t="s">
        <v>57</v>
      </c>
      <c r="G35" s="47">
        <f>[1]Лист1!G386</f>
        <v>173.8</v>
      </c>
      <c r="H35" s="17">
        <f>[1]Лист1!D386</f>
        <v>5.36</v>
      </c>
      <c r="I35" s="17">
        <f>[1]Лист1!E386</f>
        <v>9.84</v>
      </c>
      <c r="J35" s="17">
        <f>[1]Лист1!F386</f>
        <v>15.95</v>
      </c>
    </row>
    <row r="36" spans="1:10" ht="63" x14ac:dyDescent="0.25">
      <c r="A36" s="8"/>
      <c r="B36" s="12"/>
      <c r="C36" s="13">
        <f t="shared" si="0"/>
        <v>675</v>
      </c>
      <c r="D36" s="28" t="str">
        <f>[1]Лист1!B387</f>
        <v>Мясо тушеное с морковью и луком (говядина, морковь, лук репч., масло подсол., томат, мука пшен., соль йодир.) 50/70</v>
      </c>
      <c r="E36" s="14">
        <f>[1]Лист1!C387</f>
        <v>120</v>
      </c>
      <c r="F36" s="48" t="s">
        <v>55</v>
      </c>
      <c r="G36" s="15">
        <f>[1]Лист1!G387</f>
        <v>228.95</v>
      </c>
      <c r="H36" s="15">
        <f>[1]Лист1!D387</f>
        <v>14.26</v>
      </c>
      <c r="I36" s="15">
        <f>[1]Лист1!E387</f>
        <v>16.68</v>
      </c>
      <c r="J36" s="15">
        <f>[1]Лист1!F387</f>
        <v>5.46</v>
      </c>
    </row>
    <row r="37" spans="1:10" ht="31.5" x14ac:dyDescent="0.25">
      <c r="A37" s="8"/>
      <c r="B37" s="12"/>
      <c r="C37" s="32">
        <f t="shared" si="0"/>
        <v>585</v>
      </c>
      <c r="D37" s="13" t="str">
        <f>[1]Лист1!B388</f>
        <v>Перловка отварная (крупа перловая, масло слив., соль йодир.)</v>
      </c>
      <c r="E37" s="14">
        <f>[1]Лист1!C388</f>
        <v>180</v>
      </c>
      <c r="F37" s="48" t="s">
        <v>58</v>
      </c>
      <c r="G37" s="15">
        <f>[1]Лист1!G388</f>
        <v>203.74</v>
      </c>
      <c r="H37" s="15">
        <f>[1]Лист1!D388</f>
        <v>5.13</v>
      </c>
      <c r="I37" s="15">
        <f>[1]Лист1!E388</f>
        <v>4.59</v>
      </c>
      <c r="J37" s="15">
        <f>[1]Лист1!F388</f>
        <v>35.479999999999997</v>
      </c>
    </row>
    <row r="38" spans="1:10" ht="15.75" x14ac:dyDescent="0.25">
      <c r="A38" s="8"/>
      <c r="B38" s="12"/>
      <c r="C38" s="13">
        <f t="shared" si="0"/>
        <v>431</v>
      </c>
      <c r="D38" s="29" t="str">
        <f>[1]Лист1!B389</f>
        <v>Чай с сахаром  (чай, сахар)</v>
      </c>
      <c r="E38" s="16">
        <f>[1]Лист1!C389</f>
        <v>200</v>
      </c>
      <c r="F38" s="48" t="s">
        <v>27</v>
      </c>
      <c r="G38" s="15">
        <f>[1]Лист1!G389</f>
        <v>36.32</v>
      </c>
      <c r="H38" s="15">
        <f>[1]Лист1!D389</f>
        <v>0</v>
      </c>
      <c r="I38" s="15">
        <f>[1]Лист1!E389</f>
        <v>0</v>
      </c>
      <c r="J38" s="15">
        <f>[1]Лист1!F389</f>
        <v>9.08</v>
      </c>
    </row>
    <row r="39" spans="1:10" ht="15.75" x14ac:dyDescent="0.25">
      <c r="A39" s="8"/>
      <c r="B39" s="12"/>
      <c r="C39" s="13"/>
      <c r="D39" s="29" t="str">
        <f>[1]Лист1!B390</f>
        <v>Хлеб пшеничный йодированный</v>
      </c>
      <c r="E39" s="16">
        <f>[1]Лист1!C390</f>
        <v>30</v>
      </c>
      <c r="F39" s="48" t="s">
        <v>35</v>
      </c>
      <c r="G39" s="15">
        <f>[1]Лист1!G390</f>
        <v>72.900000000000006</v>
      </c>
      <c r="H39" s="15">
        <f>[1]Лист1!D390</f>
        <v>2.25</v>
      </c>
      <c r="I39" s="15">
        <f>[1]Лист1!E390</f>
        <v>0.3</v>
      </c>
      <c r="J39" s="15">
        <f>[1]Лист1!F390</f>
        <v>15.3</v>
      </c>
    </row>
    <row r="40" spans="1:10" ht="15.75" x14ac:dyDescent="0.25">
      <c r="A40" s="8"/>
      <c r="B40" s="12"/>
      <c r="C40" s="13"/>
      <c r="D40" s="29" t="str">
        <f>[1]Лист1!B391</f>
        <v>Хлеб ржаной</v>
      </c>
      <c r="E40" s="16">
        <f>[1]Лист1!C391</f>
        <v>29</v>
      </c>
      <c r="F40" s="48" t="s">
        <v>59</v>
      </c>
      <c r="G40" s="15">
        <f>[1]Лист1!G391</f>
        <v>56.72</v>
      </c>
      <c r="H40" s="15">
        <f>[1]Лист1!D391</f>
        <v>1.91</v>
      </c>
      <c r="I40" s="15">
        <f>[1]Лист1!E391</f>
        <v>0.35</v>
      </c>
      <c r="J40" s="15">
        <f>[1]Лист1!F391</f>
        <v>11.48</v>
      </c>
    </row>
    <row r="41" spans="1:10" ht="15.75" x14ac:dyDescent="0.25">
      <c r="A41" s="8"/>
      <c r="B41" s="12"/>
      <c r="C41" s="13"/>
      <c r="D41" s="29" t="str">
        <f>[1]Лист1!B392</f>
        <v>Пюре фруктовое</v>
      </c>
      <c r="E41" s="16">
        <f>[1]Лист1!C392</f>
        <v>125</v>
      </c>
      <c r="F41" s="48" t="s">
        <v>56</v>
      </c>
      <c r="G41" s="15">
        <f>[1]Лист1!G392</f>
        <v>55</v>
      </c>
      <c r="H41" s="15">
        <f>[1]Лист1!D392</f>
        <v>0</v>
      </c>
      <c r="I41" s="15">
        <f>[1]Лист1!E392</f>
        <v>0</v>
      </c>
      <c r="J41" s="15">
        <f>[1]Лист1!F392</f>
        <v>13.75</v>
      </c>
    </row>
    <row r="42" spans="1:10" ht="15.75" x14ac:dyDescent="0.25">
      <c r="A42" s="8"/>
      <c r="B42" s="33"/>
      <c r="C42" s="33">
        <f>[4]Лист1!H240</f>
        <v>0</v>
      </c>
      <c r="D42" s="30" t="s">
        <v>16</v>
      </c>
      <c r="E42" s="34" t="s">
        <v>60</v>
      </c>
      <c r="F42" s="34" t="s">
        <v>25</v>
      </c>
      <c r="G42" s="34">
        <f>[1]Лист1!G393</f>
        <v>827.43000000000006</v>
      </c>
      <c r="H42" s="34">
        <f>[1]Лист1!D393</f>
        <v>27.709999999999997</v>
      </c>
      <c r="I42" s="34">
        <f>[1]Лист1!E393</f>
        <v>26.689999999999998</v>
      </c>
      <c r="J42" s="35">
        <f>[1]Лист1!F393</f>
        <v>104.85999999999999</v>
      </c>
    </row>
    <row r="43" spans="1:10" ht="16.5" thickBot="1" x14ac:dyDescent="0.3">
      <c r="A43" s="21"/>
      <c r="B43" s="22"/>
      <c r="C43" s="22"/>
      <c r="D43" s="31" t="s">
        <v>17</v>
      </c>
      <c r="E43" s="36"/>
      <c r="F43" s="37">
        <v>120</v>
      </c>
      <c r="G43" s="38"/>
      <c r="H43" s="38"/>
      <c r="I43" s="38"/>
      <c r="J43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2023-11-22T04:11:53Z</dcterms:modified>
</cp:coreProperties>
</file>