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11- 15 декабря 2023\"/>
    </mc:Choice>
  </mc:AlternateContent>
  <xr:revisionPtr revIDLastSave="0" documentId="13_ncr:1_{3A86C66B-69F8-409E-8EB0-F047F3EF3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2" i="1"/>
  <c r="C43" i="1"/>
  <c r="C44" i="1"/>
  <c r="C31" i="1"/>
  <c r="C32" i="1"/>
  <c r="C33" i="1"/>
  <c r="C34" i="1"/>
  <c r="G41" i="1"/>
  <c r="G42" i="1"/>
  <c r="G43" i="1"/>
  <c r="G44" i="1"/>
  <c r="G45" i="1"/>
  <c r="G46" i="1"/>
  <c r="G47" i="1"/>
  <c r="G48" i="1"/>
  <c r="G31" i="1"/>
  <c r="G32" i="1"/>
  <c r="G33" i="1"/>
  <c r="G34" i="1"/>
  <c r="G35" i="1"/>
  <c r="G36" i="1"/>
  <c r="G37" i="1"/>
  <c r="G38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G21" i="1"/>
  <c r="G22" i="1"/>
  <c r="G23" i="1"/>
  <c r="G24" i="1"/>
  <c r="G25" i="1"/>
  <c r="G26" i="1"/>
  <c r="G27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E21" i="1"/>
  <c r="E22" i="1"/>
  <c r="E23" i="1"/>
  <c r="E24" i="1"/>
  <c r="E25" i="1"/>
  <c r="E26" i="1"/>
  <c r="E27" i="1"/>
  <c r="C21" i="1"/>
  <c r="C22" i="1"/>
  <c r="C23" i="1"/>
  <c r="C24" i="1"/>
  <c r="C25" i="1"/>
  <c r="C5" i="1"/>
  <c r="C6" i="1"/>
  <c r="C7" i="1"/>
  <c r="C8" i="1"/>
  <c r="C9" i="1"/>
  <c r="G5" i="1"/>
  <c r="G6" i="1"/>
  <c r="G7" i="1"/>
  <c r="G8" i="1"/>
  <c r="G9" i="1"/>
  <c r="G10" i="1"/>
  <c r="G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D5" i="1"/>
  <c r="D21" i="1" s="1"/>
  <c r="E5" i="1"/>
  <c r="D6" i="1"/>
  <c r="D22" i="1" s="1"/>
  <c r="E6" i="1"/>
  <c r="D7" i="1"/>
  <c r="D23" i="1" s="1"/>
  <c r="E7" i="1"/>
  <c r="D8" i="1"/>
  <c r="D24" i="1" s="1"/>
  <c r="E8" i="1"/>
  <c r="D9" i="1"/>
  <c r="D25" i="1" s="1"/>
  <c r="E9" i="1"/>
  <c r="D10" i="1"/>
  <c r="D26" i="1" s="1"/>
  <c r="E10" i="1"/>
  <c r="C27" i="1"/>
  <c r="C11" i="1"/>
</calcChain>
</file>

<file path=xl/sharedStrings.xml><?xml version="1.0" encoding="utf-8"?>
<sst xmlns="http://schemas.openxmlformats.org/spreadsheetml/2006/main" count="93" uniqueCount="75">
  <si>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</si>
  <si>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</si>
  <si>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</si>
  <si>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</si>
  <si>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</si>
  <si>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</si>
  <si>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</si>
  <si>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</si>
  <si>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</si>
  <si>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</si>
  <si>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</si>
  <si>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</si>
  <si>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</si>
  <si>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</si>
  <si>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</si>
  <si>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</si>
  <si>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</si>
  <si>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</si>
  <si>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</si>
  <si>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</si>
  <si>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</si>
  <si>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</si>
  <si>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</si>
  <si>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</si>
  <si>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</si>
  <si>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</si>
  <si>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итого</t>
  </si>
  <si>
    <t>30,00</t>
  </si>
  <si>
    <t>13,93</t>
  </si>
  <si>
    <t>Полдник 7-11 лет ОВЗ</t>
  </si>
  <si>
    <t>55,00</t>
  </si>
  <si>
    <t>200/20</t>
  </si>
  <si>
    <t>59,04</t>
  </si>
  <si>
    <t>0,15</t>
  </si>
  <si>
    <t>0</t>
  </si>
  <si>
    <t>14,61</t>
  </si>
  <si>
    <t>22,90</t>
  </si>
  <si>
    <t>5,69</t>
  </si>
  <si>
    <t>11,85</t>
  </si>
  <si>
    <t>14,48</t>
  </si>
  <si>
    <t>17,38</t>
  </si>
  <si>
    <t>2,36</t>
  </si>
  <si>
    <t>8,93</t>
  </si>
  <si>
    <t>686</t>
  </si>
  <si>
    <t>22,23</t>
  </si>
  <si>
    <t>2,51</t>
  </si>
  <si>
    <t>825</t>
  </si>
  <si>
    <t>905</t>
  </si>
  <si>
    <t>10,63</t>
  </si>
  <si>
    <t>43,20</t>
  </si>
  <si>
    <t>12,41</t>
  </si>
  <si>
    <t>12,85</t>
  </si>
  <si>
    <t>1,84</t>
  </si>
  <si>
    <t>1,17</t>
  </si>
  <si>
    <t>18,73</t>
  </si>
  <si>
    <t>47,62</t>
  </si>
  <si>
    <t>14,89</t>
  </si>
  <si>
    <t>Булочка Гребешки с повидлом (мука, молоко, сахар0песок, масло сл., яйцо, повидло, дрожжи, масло раст, соль йод)</t>
  </si>
  <si>
    <t>70</t>
  </si>
  <si>
    <t>11,07</t>
  </si>
  <si>
    <t>Чай с медом (чай, мед)</t>
  </si>
  <si>
    <t>гематоген</t>
  </si>
  <si>
    <t>1/40</t>
  </si>
  <si>
    <t>333</t>
  </si>
  <si>
    <t>233,13</t>
  </si>
  <si>
    <t>4,81</t>
  </si>
  <si>
    <t>40,67</t>
  </si>
  <si>
    <t>156,00</t>
  </si>
  <si>
    <t>2,60</t>
  </si>
  <si>
    <t>1,60</t>
  </si>
  <si>
    <t>32,80</t>
  </si>
  <si>
    <t>448,17</t>
  </si>
  <si>
    <t>7,56</t>
  </si>
  <si>
    <t>7,29</t>
  </si>
  <si>
    <t>88,08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</si>
</sst>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center" wrapText="1"/>
      <protection locked="0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4.12%20&#1087;&#1086;%2015.12%20&#1054;&#1082;&#1090;&#1103;&#1073;&#1088;&#1100;&#1089;&#1082;&#1080;&#1081;%20&#1088;&#1072;&#1081;&#1086;&#1085;%20&#1086;&#1084;&#1083;&#1077;&#1090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5">
          <cell r="B195" t="str">
            <v>Яйцо вареное ( куриное) (1 шт.)</v>
          </cell>
          <cell r="C195">
            <v>40</v>
          </cell>
          <cell r="D195">
            <v>5.08</v>
          </cell>
          <cell r="E195">
            <v>4.5999999999999996</v>
          </cell>
          <cell r="F195">
            <v>0.28000000000000003</v>
          </cell>
          <cell r="G195">
            <v>62.84</v>
          </cell>
          <cell r="H195">
            <v>776</v>
          </cell>
        </row>
        <row r="196">
          <cell r="B196" t="str">
            <v>Сыр в индивидуальной упаковке 1 шт</v>
          </cell>
          <cell r="C196">
            <v>18</v>
          </cell>
          <cell r="D196">
            <v>1.37</v>
          </cell>
          <cell r="E196">
            <v>2.98</v>
          </cell>
          <cell r="F196">
            <v>0.88</v>
          </cell>
          <cell r="G196">
            <v>35.82</v>
          </cell>
        </row>
        <row r="197">
          <cell r="B197" t="str">
            <v>Каша молочная пшенная с маслом (крупа пшено, молоко, сахар-песок., соль йод., масло слив.) 190/6</v>
          </cell>
          <cell r="C197">
            <v>196</v>
          </cell>
          <cell r="D197">
            <v>7.66</v>
          </cell>
          <cell r="E197">
            <v>7.38</v>
          </cell>
          <cell r="F197">
            <v>37.86</v>
          </cell>
          <cell r="G197">
            <v>228.55</v>
          </cell>
          <cell r="H197">
            <v>515</v>
          </cell>
        </row>
        <row r="198">
          <cell r="B198" t="str">
            <v>Хлеб пшеничный йодированный</v>
          </cell>
          <cell r="C198">
            <v>32</v>
          </cell>
          <cell r="D198">
            <v>2.4</v>
          </cell>
          <cell r="E198">
            <v>0.32</v>
          </cell>
          <cell r="F198">
            <v>16.32</v>
          </cell>
          <cell r="G198">
            <v>77.760000000000005</v>
          </cell>
          <cell r="H198" t="str">
            <v>-</v>
          </cell>
        </row>
        <row r="199">
          <cell r="B199" t="str">
            <v>Кофейный напиток злаковый (кофейный напиток, молоко, сахар)</v>
          </cell>
          <cell r="C199">
            <v>200</v>
          </cell>
          <cell r="D199">
            <v>1.51</v>
          </cell>
          <cell r="E199">
            <v>1.1299999999999999</v>
          </cell>
          <cell r="F199">
            <v>12.61</v>
          </cell>
          <cell r="G199">
            <v>66.650000000000006</v>
          </cell>
          <cell r="H199">
            <v>1066</v>
          </cell>
        </row>
        <row r="200">
          <cell r="B200" t="str">
            <v>Напиток овсяный в п/у (1 шт.)</v>
          </cell>
          <cell r="C200">
            <v>200</v>
          </cell>
          <cell r="D200">
            <v>2</v>
          </cell>
          <cell r="E200">
            <v>6.4</v>
          </cell>
          <cell r="F200">
            <v>19</v>
          </cell>
          <cell r="G200">
            <v>140</v>
          </cell>
        </row>
        <row r="201">
          <cell r="D201">
            <v>20.02</v>
          </cell>
          <cell r="E201">
            <v>22.810000000000002</v>
          </cell>
          <cell r="F201">
            <v>86.949999999999989</v>
          </cell>
          <cell r="G201">
            <v>611.62</v>
          </cell>
        </row>
        <row r="203">
          <cell r="C203">
            <v>40</v>
          </cell>
          <cell r="D203">
            <v>5.08</v>
          </cell>
          <cell r="E203">
            <v>4.5999999999999996</v>
          </cell>
          <cell r="F203">
            <v>0.28000000000000003</v>
          </cell>
          <cell r="G203">
            <v>62.84</v>
          </cell>
        </row>
        <row r="204">
          <cell r="C204">
            <v>18</v>
          </cell>
          <cell r="D204">
            <v>1.37</v>
          </cell>
          <cell r="E204">
            <v>2.98</v>
          </cell>
          <cell r="F204">
            <v>0.88</v>
          </cell>
          <cell r="G204">
            <v>35.82</v>
          </cell>
        </row>
        <row r="205">
          <cell r="C205">
            <v>230</v>
          </cell>
          <cell r="D205">
            <v>8.99</v>
          </cell>
          <cell r="E205">
            <v>8.67</v>
          </cell>
          <cell r="F205">
            <v>44.43</v>
          </cell>
          <cell r="G205">
            <v>291.67</v>
          </cell>
        </row>
        <row r="206">
          <cell r="C206">
            <v>34</v>
          </cell>
          <cell r="D206">
            <v>2.5499999999999998</v>
          </cell>
          <cell r="E206">
            <v>0.34</v>
          </cell>
          <cell r="F206">
            <v>17.34</v>
          </cell>
          <cell r="G206">
            <v>82.62</v>
          </cell>
        </row>
        <row r="207">
          <cell r="C207">
            <v>200</v>
          </cell>
          <cell r="D207">
            <v>1.51</v>
          </cell>
          <cell r="E207">
            <v>1.1299999999999999</v>
          </cell>
          <cell r="F207">
            <v>12.61</v>
          </cell>
          <cell r="G207">
            <v>66.650000000000006</v>
          </cell>
        </row>
        <row r="208">
          <cell r="C208">
            <v>200</v>
          </cell>
          <cell r="D208">
            <v>2</v>
          </cell>
          <cell r="E208">
            <v>6.4</v>
          </cell>
          <cell r="F208">
            <v>19</v>
          </cell>
          <cell r="G208">
            <v>140</v>
          </cell>
        </row>
        <row r="209">
          <cell r="C209" t="str">
            <v>722</v>
          </cell>
          <cell r="D209">
            <v>21.5</v>
          </cell>
          <cell r="E209">
            <v>24.12</v>
          </cell>
          <cell r="F209">
            <v>94.54</v>
          </cell>
          <cell r="G209">
            <v>679.6</v>
          </cell>
        </row>
        <row r="211">
          <cell r="B211" t="str">
            <v>Щи по - уральски  с фрикадельками (фарш гов., крупа ншено, лук репч., морковь, капуста св., масло подсолн., соль йодир., томат. паста) 10/200</v>
          </cell>
          <cell r="C211">
            <v>210</v>
          </cell>
          <cell r="D211">
            <v>4.3899999999999997</v>
          </cell>
          <cell r="E211">
            <v>8.01</v>
          </cell>
          <cell r="F211">
            <v>5.45</v>
          </cell>
          <cell r="G211">
            <v>111.49</v>
          </cell>
          <cell r="H211" t="str">
            <v>8/998</v>
          </cell>
        </row>
        <row r="212">
          <cell r="B212" t="str">
            <v>Террин с маслом (горбуша, молоко, яйцо, масло сливочное, соль йод.) 90/5</v>
          </cell>
          <cell r="C212">
            <v>95</v>
          </cell>
          <cell r="D212">
            <v>15.39</v>
          </cell>
          <cell r="E212">
            <v>12.14</v>
          </cell>
          <cell r="F212">
            <v>1.1599999999999999</v>
          </cell>
          <cell r="G212">
            <v>175.47</v>
          </cell>
          <cell r="H212">
            <v>995</v>
          </cell>
        </row>
        <row r="213">
          <cell r="B213" t="str">
            <v>Рис  отварной (Крупа рисовая, масло сл., соль йод.)</v>
          </cell>
          <cell r="C213">
            <v>150</v>
          </cell>
          <cell r="D213">
            <v>3.6</v>
          </cell>
          <cell r="E213">
            <v>4.78</v>
          </cell>
          <cell r="F213">
            <v>36.44</v>
          </cell>
          <cell r="G213">
            <v>203.23</v>
          </cell>
          <cell r="H213">
            <v>552</v>
          </cell>
        </row>
        <row r="214">
          <cell r="B214" t="str">
            <v>Напиток из облепихи протертой с сахаром (облепиха протертая с сахаром, вода)</v>
          </cell>
          <cell r="C214">
            <v>200</v>
          </cell>
          <cell r="D214">
            <v>0.25</v>
          </cell>
          <cell r="E214">
            <v>1.1100000000000001</v>
          </cell>
          <cell r="F214">
            <v>18.670000000000002</v>
          </cell>
          <cell r="G214">
            <v>85.67</v>
          </cell>
          <cell r="H214">
            <v>904</v>
          </cell>
        </row>
        <row r="215">
          <cell r="B215" t="str">
            <v>Хлеб пшеничный йодированный</v>
          </cell>
          <cell r="C215">
            <v>25</v>
          </cell>
          <cell r="D215">
            <v>1.88</v>
          </cell>
          <cell r="E215">
            <v>0.25</v>
          </cell>
          <cell r="F215">
            <v>12.75</v>
          </cell>
          <cell r="G215">
            <v>60.75</v>
          </cell>
        </row>
        <row r="216">
          <cell r="B216" t="str">
            <v>Хлеб ржаной</v>
          </cell>
          <cell r="C216">
            <v>20</v>
          </cell>
          <cell r="D216">
            <v>1.32</v>
          </cell>
          <cell r="E216">
            <v>0.24</v>
          </cell>
          <cell r="F216">
            <v>7.92</v>
          </cell>
          <cell r="G216">
            <v>39.119999999999997</v>
          </cell>
        </row>
        <row r="217">
          <cell r="B217" t="str">
            <v>Пюре фруктовое (1 шт.)</v>
          </cell>
          <cell r="C217">
            <v>125</v>
          </cell>
          <cell r="D217">
            <v>0</v>
          </cell>
          <cell r="E217">
            <v>0</v>
          </cell>
          <cell r="F217">
            <v>13.75</v>
          </cell>
          <cell r="G217">
            <v>55</v>
          </cell>
        </row>
        <row r="218">
          <cell r="D218">
            <v>26.830000000000002</v>
          </cell>
          <cell r="E218">
            <v>26.529999999999998</v>
          </cell>
          <cell r="F218">
            <v>96.14</v>
          </cell>
          <cell r="G218">
            <v>730.7299999999999</v>
          </cell>
        </row>
        <row r="220">
          <cell r="B220" t="str">
            <v>Щи по - уральски  с фрикадельками (фарш гов., крупа ншено, лук репч., морковь, капуста св., масло подсолн., соль йодир., томат. паста) 20/230</v>
          </cell>
          <cell r="C220">
            <v>250</v>
          </cell>
          <cell r="D220">
            <v>5.23</v>
          </cell>
          <cell r="E220">
            <v>9.5399999999999991</v>
          </cell>
          <cell r="F220">
            <v>6.49</v>
          </cell>
          <cell r="G220">
            <v>132.72</v>
          </cell>
        </row>
        <row r="221">
          <cell r="B221" t="str">
            <v>Террин с маслом (горбуша, молоко, яйцо, масло сливочное, соль йод.) 100/5</v>
          </cell>
          <cell r="C221">
            <v>105</v>
          </cell>
          <cell r="D221">
            <v>17.010000000000002</v>
          </cell>
          <cell r="E221">
            <v>13.42</v>
          </cell>
          <cell r="F221">
            <v>1.28</v>
          </cell>
          <cell r="G221">
            <v>193.94</v>
          </cell>
        </row>
        <row r="222">
          <cell r="B222" t="str">
            <v>Рис  отварной (Крупа рисовая, масло сл., соль йод.)</v>
          </cell>
          <cell r="C222">
            <v>180</v>
          </cell>
          <cell r="D222">
            <v>4.33</v>
          </cell>
          <cell r="E222">
            <v>5.74</v>
          </cell>
          <cell r="F222">
            <v>43.73</v>
          </cell>
          <cell r="G222">
            <v>243.88</v>
          </cell>
        </row>
        <row r="223">
          <cell r="B223" t="str">
            <v>Напиток из облепихи протертой с сахаром (облепиха протертая с сахаром, вода)</v>
          </cell>
          <cell r="C223">
            <v>200</v>
          </cell>
          <cell r="D223">
            <v>0.25</v>
          </cell>
          <cell r="E223">
            <v>1.1100000000000001</v>
          </cell>
          <cell r="F223">
            <v>18.670000000000002</v>
          </cell>
          <cell r="G223">
            <v>85.67</v>
          </cell>
        </row>
        <row r="224">
          <cell r="B224" t="str">
            <v>Хлеб пшеничный йодированный</v>
          </cell>
          <cell r="C224">
            <v>25</v>
          </cell>
          <cell r="D224">
            <v>1.88</v>
          </cell>
          <cell r="E224">
            <v>0.25</v>
          </cell>
          <cell r="F224">
            <v>12.75</v>
          </cell>
          <cell r="G224">
            <v>60.75</v>
          </cell>
        </row>
        <row r="225">
          <cell r="B225" t="str">
            <v>Хлеб ржаной</v>
          </cell>
          <cell r="C225">
            <v>20</v>
          </cell>
          <cell r="D225">
            <v>1.32</v>
          </cell>
          <cell r="E225">
            <v>0.24</v>
          </cell>
          <cell r="F225">
            <v>7.92</v>
          </cell>
          <cell r="G225">
            <v>39.119999999999997</v>
          </cell>
        </row>
        <row r="226">
          <cell r="B226" t="str">
            <v>Пюре фруктовое (1 шт.)</v>
          </cell>
          <cell r="C226">
            <v>125</v>
          </cell>
          <cell r="D226">
            <v>0</v>
          </cell>
          <cell r="E226">
            <v>0</v>
          </cell>
          <cell r="F226">
            <v>13.75</v>
          </cell>
          <cell r="G226">
            <v>55</v>
          </cell>
        </row>
        <row r="227">
          <cell r="D227">
            <v>30.02</v>
          </cell>
          <cell r="E227">
            <v>30.3</v>
          </cell>
          <cell r="F227">
            <v>104.59</v>
          </cell>
          <cell r="G227">
            <v>811.07999999999993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9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6" t="s">
        <v>15</v>
      </c>
      <c r="C1" s="67"/>
      <c r="D1" s="68"/>
      <c r="E1" s="1" t="s">
        <v>12</v>
      </c>
      <c r="F1" s="50"/>
      <c r="G1" s="1"/>
      <c r="H1" s="1"/>
      <c r="I1" s="1" t="s">
        <v>1</v>
      </c>
      <c r="J1" s="2">
        <v>45271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15.75" x14ac:dyDescent="0.25">
      <c r="A5" s="8" t="s">
        <v>10</v>
      </c>
      <c r="B5" s="9"/>
      <c r="C5" s="11">
        <f>[2]Лист1!H195</f>
        <v>776</v>
      </c>
      <c r="D5" s="41" t="str">
        <f>[2]Лист1!B195</f>
        <v>Яйцо вареное ( куриное) (1 шт.)</v>
      </c>
      <c r="E5" s="10">
        <f>[2]Лист1!C195</f>
        <v>40</v>
      </c>
      <c r="F5" s="54" t="s">
        <v>38</v>
      </c>
      <c r="G5" s="11">
        <f>[2]Лист1!G195</f>
        <v>62.84</v>
      </c>
      <c r="H5" s="11">
        <f>[2]Лист1!D195</f>
        <v>5.08</v>
      </c>
      <c r="I5" s="11">
        <f>[2]Лист1!E195</f>
        <v>4.5999999999999996</v>
      </c>
      <c r="J5" s="15">
        <f>[2]Лист1!F195</f>
        <v>0.28000000000000003</v>
      </c>
    </row>
    <row r="6" spans="1:10" ht="15.75" x14ac:dyDescent="0.25">
      <c r="A6" s="8"/>
      <c r="B6" s="12"/>
      <c r="C6" s="15">
        <f>[2]Лист1!H196</f>
        <v>0</v>
      </c>
      <c r="D6" s="28" t="str">
        <f>[2]Лист1!B196</f>
        <v>Сыр в индивидуальной упаковке 1 шт</v>
      </c>
      <c r="E6" s="14">
        <f>[2]Лист1!C196</f>
        <v>18</v>
      </c>
      <c r="F6" s="50" t="s">
        <v>39</v>
      </c>
      <c r="G6" s="15">
        <f>[2]Лист1!G196</f>
        <v>35.82</v>
      </c>
      <c r="H6" s="15">
        <f>[2]Лист1!D196</f>
        <v>1.37</v>
      </c>
      <c r="I6" s="15">
        <f>[2]Лист1!E196</f>
        <v>2.98</v>
      </c>
      <c r="J6" s="15">
        <f>[2]Лист1!F196</f>
        <v>0.88</v>
      </c>
    </row>
    <row r="7" spans="1:10" ht="15.75" x14ac:dyDescent="0.25">
      <c r="A7" s="8"/>
      <c r="B7" s="12"/>
      <c r="C7" s="15">
        <f>[2]Лист1!H197</f>
        <v>515</v>
      </c>
      <c r="D7" s="29" t="str">
        <f>[2]Лист1!B197</f>
        <v>Каша молочная пшенная с маслом (крупа пшено, молоко, сахар-песок., соль йод., масло слив.) 190/6</v>
      </c>
      <c r="E7" s="14">
        <f>[2]Лист1!C197</f>
        <v>196</v>
      </c>
      <c r="F7" s="50" t="s">
        <v>40</v>
      </c>
      <c r="G7" s="15">
        <f>[2]Лист1!G197</f>
        <v>228.55</v>
      </c>
      <c r="H7" s="15">
        <f>[2]Лист1!D197</f>
        <v>7.66</v>
      </c>
      <c r="I7" s="15">
        <f>[2]Лист1!E197</f>
        <v>7.38</v>
      </c>
      <c r="J7" s="15">
        <f>[2]Лист1!F197</f>
        <v>37.86</v>
      </c>
    </row>
    <row r="8" spans="1:10" ht="15.75" x14ac:dyDescent="0.25">
      <c r="A8" s="8"/>
      <c r="B8" s="12"/>
      <c r="C8" s="15" t="str">
        <f>[2]Лист1!H198</f>
        <v>-</v>
      </c>
      <c r="D8" s="29" t="str">
        <f>[2]Лист1!B198</f>
        <v>Хлеб пшеничный йодированный</v>
      </c>
      <c r="E8" s="14">
        <f>[2]Лист1!C198</f>
        <v>32</v>
      </c>
      <c r="F8" s="50" t="s">
        <v>41</v>
      </c>
      <c r="G8" s="15">
        <f>[2]Лист1!G198</f>
        <v>77.760000000000005</v>
      </c>
      <c r="H8" s="15">
        <f>[2]Лист1!D198</f>
        <v>2.4</v>
      </c>
      <c r="I8" s="15">
        <f>[2]Лист1!E198</f>
        <v>0.32</v>
      </c>
      <c r="J8" s="15">
        <f>[2]Лист1!F198</f>
        <v>16.32</v>
      </c>
    </row>
    <row r="9" spans="1:10" ht="15.75" x14ac:dyDescent="0.25">
      <c r="A9" s="8"/>
      <c r="B9" s="12"/>
      <c r="C9" s="15">
        <f>[2]Лист1!H199</f>
        <v>1066</v>
      </c>
      <c r="D9" s="29" t="str">
        <f>[2]Лист1!B199</f>
        <v>Кофейный напиток злаковый (кофейный напиток, молоко, сахар)</v>
      </c>
      <c r="E9" s="14">
        <f>[2]Лист1!C199</f>
        <v>200</v>
      </c>
      <c r="F9" s="50" t="s">
        <v>42</v>
      </c>
      <c r="G9" s="15">
        <f>[2]Лист1!G199</f>
        <v>66.650000000000006</v>
      </c>
      <c r="H9" s="15">
        <f>[2]Лист1!D199</f>
        <v>1.51</v>
      </c>
      <c r="I9" s="15">
        <f>[2]Лист1!E199</f>
        <v>1.1299999999999999</v>
      </c>
      <c r="J9" s="15">
        <f>[2]Лист1!F199</f>
        <v>12.61</v>
      </c>
    </row>
    <row r="10" spans="1:10" ht="15.75" x14ac:dyDescent="0.25">
      <c r="A10" s="8"/>
      <c r="B10" s="12"/>
      <c r="C10" s="15"/>
      <c r="D10" s="29" t="str">
        <f>[2]Лист1!B200</f>
        <v>Напиток овсяный в п/у (1 шт.)</v>
      </c>
      <c r="E10" s="14">
        <f>[2]Лист1!C200</f>
        <v>200</v>
      </c>
      <c r="F10" s="50" t="s">
        <v>27</v>
      </c>
      <c r="G10" s="15">
        <f>[2]Лист1!G200</f>
        <v>140</v>
      </c>
      <c r="H10" s="15">
        <f>[2]Лист1!D200</f>
        <v>2</v>
      </c>
      <c r="I10" s="15">
        <f>[2]Лист1!E200</f>
        <v>6.4</v>
      </c>
      <c r="J10" s="15">
        <f>[2]Лист1!F200</f>
        <v>19</v>
      </c>
    </row>
    <row r="11" spans="1:10" ht="15.75" x14ac:dyDescent="0.25">
      <c r="A11" s="8"/>
      <c r="B11" s="56"/>
      <c r="C11" s="50">
        <f>[1]Лист1!H203</f>
        <v>0</v>
      </c>
      <c r="D11" s="18" t="s">
        <v>16</v>
      </c>
      <c r="E11" s="20" t="s">
        <v>43</v>
      </c>
      <c r="F11" s="20" t="s">
        <v>24</v>
      </c>
      <c r="G11" s="20">
        <f>[2]Лист1!G201</f>
        <v>611.62</v>
      </c>
      <c r="H11" s="20">
        <f>[2]Лист1!D201</f>
        <v>20.02</v>
      </c>
      <c r="I11" s="20">
        <f>[2]Лист1!E201</f>
        <v>22.810000000000002</v>
      </c>
      <c r="J11" s="20">
        <f>[2]Лист1!F201</f>
        <v>86.949999999999989</v>
      </c>
    </row>
    <row r="12" spans="1:10" ht="15.75" x14ac:dyDescent="0.25">
      <c r="A12" s="8"/>
      <c r="B12" s="33"/>
      <c r="C12" s="33"/>
      <c r="D12" s="42" t="s">
        <v>17</v>
      </c>
      <c r="E12" s="34"/>
      <c r="F12" s="34" t="s">
        <v>24</v>
      </c>
      <c r="G12" s="43"/>
      <c r="H12" s="43"/>
      <c r="I12" s="43"/>
      <c r="J12" s="19"/>
    </row>
    <row r="13" spans="1:10" ht="15.75" x14ac:dyDescent="0.25">
      <c r="A13" s="8"/>
      <c r="B13" s="24"/>
      <c r="C13" s="24"/>
      <c r="D13" s="26"/>
      <c r="E13" s="40"/>
      <c r="F13" s="40"/>
      <c r="G13" s="25"/>
      <c r="H13" s="25"/>
      <c r="I13" s="25"/>
      <c r="J13" s="48"/>
    </row>
    <row r="14" spans="1:10" ht="15.75" x14ac:dyDescent="0.25">
      <c r="A14" s="8"/>
      <c r="B14" s="24"/>
      <c r="C14" s="24"/>
      <c r="D14" s="27" t="s">
        <v>29</v>
      </c>
      <c r="E14" s="40"/>
      <c r="F14" s="40"/>
      <c r="G14" s="25"/>
      <c r="H14" s="25"/>
      <c r="I14" s="25"/>
      <c r="J14" s="48"/>
    </row>
    <row r="15" spans="1:10" ht="47.25" x14ac:dyDescent="0.25">
      <c r="A15" s="8"/>
      <c r="B15" s="24"/>
      <c r="C15" s="24">
        <v>332</v>
      </c>
      <c r="D15" s="64" t="s">
        <v>57</v>
      </c>
      <c r="E15" s="25" t="s">
        <v>58</v>
      </c>
      <c r="F15" s="25" t="s">
        <v>59</v>
      </c>
      <c r="G15" s="25" t="s">
        <v>64</v>
      </c>
      <c r="H15" s="25" t="s">
        <v>65</v>
      </c>
      <c r="I15" s="25" t="s">
        <v>37</v>
      </c>
      <c r="J15" s="48" t="s">
        <v>66</v>
      </c>
    </row>
    <row r="16" spans="1:10" ht="15.75" x14ac:dyDescent="0.25">
      <c r="A16" s="8"/>
      <c r="B16" s="24"/>
      <c r="C16" s="24">
        <v>977</v>
      </c>
      <c r="D16" s="62" t="s">
        <v>60</v>
      </c>
      <c r="E16" s="25" t="s">
        <v>31</v>
      </c>
      <c r="F16" s="25" t="s">
        <v>28</v>
      </c>
      <c r="G16" s="25" t="s">
        <v>32</v>
      </c>
      <c r="H16" s="25" t="s">
        <v>33</v>
      </c>
      <c r="I16" s="25" t="s">
        <v>34</v>
      </c>
      <c r="J16" s="48" t="s">
        <v>35</v>
      </c>
    </row>
    <row r="17" spans="1:10" ht="15.75" x14ac:dyDescent="0.25">
      <c r="A17" s="8"/>
      <c r="B17" s="24"/>
      <c r="C17" s="24"/>
      <c r="D17" s="65" t="s">
        <v>61</v>
      </c>
      <c r="E17" s="25" t="s">
        <v>62</v>
      </c>
      <c r="F17" s="25" t="s">
        <v>27</v>
      </c>
      <c r="G17" s="25" t="s">
        <v>67</v>
      </c>
      <c r="H17" s="25" t="s">
        <v>68</v>
      </c>
      <c r="I17" s="25" t="s">
        <v>69</v>
      </c>
      <c r="J17" s="48" t="s">
        <v>70</v>
      </c>
    </row>
    <row r="18" spans="1:10" ht="15.75" x14ac:dyDescent="0.25">
      <c r="A18" s="8"/>
      <c r="B18" s="24"/>
      <c r="C18" s="24"/>
      <c r="D18" s="26" t="s">
        <v>26</v>
      </c>
      <c r="E18" s="40" t="s">
        <v>63</v>
      </c>
      <c r="F18" s="40" t="s">
        <v>30</v>
      </c>
      <c r="G18" s="40" t="s">
        <v>71</v>
      </c>
      <c r="H18" s="40" t="s">
        <v>72</v>
      </c>
      <c r="I18" s="40" t="s">
        <v>73</v>
      </c>
      <c r="J18" s="49" t="s">
        <v>74</v>
      </c>
    </row>
    <row r="19" spans="1:10" ht="15.75" x14ac:dyDescent="0.25">
      <c r="A19" s="8"/>
      <c r="B19" s="24"/>
      <c r="C19" s="24"/>
      <c r="D19" s="26"/>
      <c r="E19" s="40"/>
      <c r="F19" s="40"/>
      <c r="G19" s="25"/>
      <c r="H19" s="25"/>
      <c r="I19" s="25"/>
      <c r="J19" s="48"/>
    </row>
    <row r="20" spans="1:10" ht="16.5" thickBot="1" x14ac:dyDescent="0.3">
      <c r="A20" s="21"/>
      <c r="B20" s="57"/>
      <c r="C20" s="24"/>
      <c r="D20" s="27" t="s">
        <v>20</v>
      </c>
      <c r="E20" s="25"/>
      <c r="F20" s="25"/>
      <c r="G20" s="25"/>
      <c r="H20" s="58"/>
      <c r="I20" s="58"/>
      <c r="J20" s="48"/>
    </row>
    <row r="21" spans="1:10" ht="15.75" x14ac:dyDescent="0.25">
      <c r="A21" s="8"/>
      <c r="B21" s="24"/>
      <c r="C21" s="45">
        <f>[2]Лист1!H195</f>
        <v>776</v>
      </c>
      <c r="D21" s="63" t="str">
        <f t="shared" ref="D21:D26" si="0">D5</f>
        <v>Яйцо вареное ( куриное) (1 шт.)</v>
      </c>
      <c r="E21" s="25">
        <f>[2]Лист1!C203</f>
        <v>40</v>
      </c>
      <c r="F21" s="25" t="s">
        <v>38</v>
      </c>
      <c r="G21" s="25">
        <f>[2]Лист1!G203</f>
        <v>62.84</v>
      </c>
      <c r="H21" s="25">
        <f>[2]Лист1!D203</f>
        <v>5.08</v>
      </c>
      <c r="I21" s="25">
        <f>[2]Лист1!E203</f>
        <v>4.5999999999999996</v>
      </c>
      <c r="J21" s="48">
        <f>[2]Лист1!F203</f>
        <v>0.28000000000000003</v>
      </c>
    </row>
    <row r="22" spans="1:10" ht="15.75" x14ac:dyDescent="0.25">
      <c r="A22" s="8"/>
      <c r="B22" s="24"/>
      <c r="C22" s="50">
        <f>[2]Лист1!H196</f>
        <v>0</v>
      </c>
      <c r="D22" s="59" t="str">
        <f t="shared" si="0"/>
        <v>Сыр в индивидуальной упаковке 1 шт</v>
      </c>
      <c r="E22" s="25">
        <f>[2]Лист1!C204</f>
        <v>18</v>
      </c>
      <c r="F22" s="25" t="s">
        <v>39</v>
      </c>
      <c r="G22" s="25">
        <f>[2]Лист1!G204</f>
        <v>35.82</v>
      </c>
      <c r="H22" s="25">
        <f>[2]Лист1!D204</f>
        <v>1.37</v>
      </c>
      <c r="I22" s="25">
        <f>[2]Лист1!E204</f>
        <v>2.98</v>
      </c>
      <c r="J22" s="48">
        <f>[2]Лист1!F204</f>
        <v>0.88</v>
      </c>
    </row>
    <row r="23" spans="1:10" ht="15.75" x14ac:dyDescent="0.25">
      <c r="A23" s="23"/>
      <c r="B23" s="56"/>
      <c r="C23" s="50">
        <f>[2]Лист1!H197</f>
        <v>515</v>
      </c>
      <c r="D23" s="28" t="str">
        <f t="shared" si="0"/>
        <v>Каша молочная пшенная с маслом (крупа пшено, молоко, сахар-песок., соль йод., масло слив.) 190/6</v>
      </c>
      <c r="E23" s="60">
        <f>[2]Лист1!C205</f>
        <v>230</v>
      </c>
      <c r="F23" s="48" t="s">
        <v>44</v>
      </c>
      <c r="G23" s="48">
        <f>[2]Лист1!G205</f>
        <v>291.67</v>
      </c>
      <c r="H23" s="25">
        <f>[2]Лист1!D205</f>
        <v>8.99</v>
      </c>
      <c r="I23" s="25">
        <f>[2]Лист1!E205</f>
        <v>8.67</v>
      </c>
      <c r="J23" s="48">
        <f>[2]Лист1!F205</f>
        <v>44.43</v>
      </c>
    </row>
    <row r="24" spans="1:10" ht="15.75" x14ac:dyDescent="0.25">
      <c r="A24" s="23"/>
      <c r="B24" s="56"/>
      <c r="C24" s="45" t="str">
        <f>[2]Лист1!H198</f>
        <v>-</v>
      </c>
      <c r="D24" s="28" t="str">
        <f t="shared" si="0"/>
        <v>Хлеб пшеничный йодированный</v>
      </c>
      <c r="E24" s="60">
        <f>[2]Лист1!C206</f>
        <v>34</v>
      </c>
      <c r="F24" s="48" t="s">
        <v>45</v>
      </c>
      <c r="G24" s="48">
        <f>[2]Лист1!G206</f>
        <v>82.62</v>
      </c>
      <c r="H24" s="25">
        <f>[2]Лист1!D206</f>
        <v>2.5499999999999998</v>
      </c>
      <c r="I24" s="25">
        <f>[2]Лист1!E206</f>
        <v>0.34</v>
      </c>
      <c r="J24" s="48">
        <f>[2]Лист1!F206</f>
        <v>17.34</v>
      </c>
    </row>
    <row r="25" spans="1:10" ht="15.75" x14ac:dyDescent="0.25">
      <c r="A25" s="23"/>
      <c r="B25" s="56"/>
      <c r="C25" s="45">
        <f>[2]Лист1!H199</f>
        <v>1066</v>
      </c>
      <c r="D25" s="28" t="str">
        <f t="shared" si="0"/>
        <v>Кофейный напиток злаковый (кофейный напиток, молоко, сахар)</v>
      </c>
      <c r="E25" s="60">
        <f>[2]Лист1!C207</f>
        <v>200</v>
      </c>
      <c r="F25" s="48" t="s">
        <v>42</v>
      </c>
      <c r="G25" s="48">
        <f>[2]Лист1!G207</f>
        <v>66.650000000000006</v>
      </c>
      <c r="H25" s="25">
        <f>[2]Лист1!D207</f>
        <v>1.51</v>
      </c>
      <c r="I25" s="25">
        <f>[2]Лист1!E207</f>
        <v>1.1299999999999999</v>
      </c>
      <c r="J25" s="48">
        <f>[2]Лист1!F207</f>
        <v>12.61</v>
      </c>
    </row>
    <row r="26" spans="1:10" ht="15.75" x14ac:dyDescent="0.25">
      <c r="A26" s="23"/>
      <c r="B26" s="56"/>
      <c r="C26" s="45"/>
      <c r="D26" s="28" t="str">
        <f t="shared" si="0"/>
        <v>Напиток овсяный в п/у (1 шт.)</v>
      </c>
      <c r="E26" s="48">
        <f>[2]Лист1!C208</f>
        <v>200</v>
      </c>
      <c r="F26" s="48" t="s">
        <v>27</v>
      </c>
      <c r="G26" s="48">
        <f>[2]Лист1!G208</f>
        <v>140</v>
      </c>
      <c r="H26" s="25">
        <f>[2]Лист1!D208</f>
        <v>2</v>
      </c>
      <c r="I26" s="25">
        <f>[2]Лист1!E208</f>
        <v>6.4</v>
      </c>
      <c r="J26" s="48">
        <f>[2]Лист1!F208</f>
        <v>19</v>
      </c>
    </row>
    <row r="27" spans="1:10" ht="16.5" thickBot="1" x14ac:dyDescent="0.3">
      <c r="A27" s="23"/>
      <c r="B27" s="57"/>
      <c r="C27" s="45">
        <f>[1]Лист1!H203</f>
        <v>0</v>
      </c>
      <c r="D27" s="26" t="s">
        <v>16</v>
      </c>
      <c r="E27" s="49" t="str">
        <f>[2]Лист1!C209</f>
        <v>722</v>
      </c>
      <c r="F27" s="49" t="s">
        <v>18</v>
      </c>
      <c r="G27" s="49">
        <f>[2]Лист1!G209</f>
        <v>679.6</v>
      </c>
      <c r="H27" s="40">
        <f>[2]Лист1!D209</f>
        <v>21.5</v>
      </c>
      <c r="I27" s="40">
        <f>[2]Лист1!E209</f>
        <v>24.12</v>
      </c>
      <c r="J27" s="49">
        <f>[2]Лист1!F209</f>
        <v>94.54</v>
      </c>
    </row>
    <row r="28" spans="1:10" ht="15.75" x14ac:dyDescent="0.25">
      <c r="A28" s="23"/>
      <c r="B28" s="56"/>
      <c r="C28" s="24"/>
      <c r="D28" s="26" t="s">
        <v>17</v>
      </c>
      <c r="E28" s="48"/>
      <c r="F28" s="49" t="s">
        <v>18</v>
      </c>
      <c r="G28" s="49"/>
      <c r="H28" s="40"/>
      <c r="I28" s="40"/>
      <c r="J28" s="49"/>
    </row>
    <row r="29" spans="1:10" ht="15.75" x14ac:dyDescent="0.25">
      <c r="A29" s="23"/>
      <c r="B29" s="56"/>
      <c r="C29" s="24"/>
      <c r="D29" s="26"/>
      <c r="E29" s="48"/>
      <c r="F29" s="49"/>
      <c r="G29" s="49"/>
      <c r="H29" s="40"/>
      <c r="I29" s="40"/>
      <c r="J29" s="49"/>
    </row>
    <row r="30" spans="1:10" ht="15.75" x14ac:dyDescent="0.25">
      <c r="A30" s="23"/>
      <c r="B30" s="56"/>
      <c r="C30" s="24"/>
      <c r="D30" s="27" t="s">
        <v>21</v>
      </c>
      <c r="E30" s="48"/>
      <c r="F30" s="48"/>
      <c r="G30" s="48"/>
      <c r="H30" s="25"/>
      <c r="I30" s="25"/>
      <c r="J30" s="48"/>
    </row>
    <row r="31" spans="1:10" ht="15.75" x14ac:dyDescent="0.25">
      <c r="A31" s="23"/>
      <c r="B31" s="56"/>
      <c r="C31" s="24" t="str">
        <f>[2]Лист1!H211</f>
        <v>8/998</v>
      </c>
      <c r="D31" s="28" t="str">
        <f>[2]Лист1!B211</f>
        <v>Щи по - уральски  с фрикадельками (фарш гов., крупа ншено, лук репч., морковь, капуста св., масло подсолн., соль йодир., томат. паста) 10/200</v>
      </c>
      <c r="E31" s="48">
        <f>[2]Лист1!C211</f>
        <v>210</v>
      </c>
      <c r="F31" s="48" t="s">
        <v>48</v>
      </c>
      <c r="G31" s="48">
        <f>[2]Лист1!G211</f>
        <v>111.49</v>
      </c>
      <c r="H31" s="25">
        <f>[2]Лист1!D211</f>
        <v>4.3899999999999997</v>
      </c>
      <c r="I31" s="25">
        <f>[2]Лист1!E211</f>
        <v>8.01</v>
      </c>
      <c r="J31" s="48">
        <f>[2]Лист1!F211</f>
        <v>5.45</v>
      </c>
    </row>
    <row r="32" spans="1:10" ht="15.75" x14ac:dyDescent="0.25">
      <c r="A32" s="23"/>
      <c r="B32" s="33"/>
      <c r="C32" s="24">
        <f>[2]Лист1!H212</f>
        <v>995</v>
      </c>
      <c r="D32" s="28" t="str">
        <f>[2]Лист1!B212</f>
        <v>Террин с маслом (горбуша, молоко, яйцо, масло сливочное, соль йод.) 90/5</v>
      </c>
      <c r="E32" s="48">
        <f>[2]Лист1!C212</f>
        <v>95</v>
      </c>
      <c r="F32" s="48" t="s">
        <v>49</v>
      </c>
      <c r="G32" s="48">
        <f>[2]Лист1!G212</f>
        <v>175.47</v>
      </c>
      <c r="H32" s="25">
        <f>[2]Лист1!D212</f>
        <v>15.39</v>
      </c>
      <c r="I32" s="25">
        <f>[2]Лист1!E212</f>
        <v>12.14</v>
      </c>
      <c r="J32" s="48">
        <f>[2]Лист1!F212</f>
        <v>1.1599999999999999</v>
      </c>
    </row>
    <row r="33" spans="1:10" ht="15.75" x14ac:dyDescent="0.25">
      <c r="A33" s="23"/>
      <c r="B33" s="24"/>
      <c r="C33" s="24">
        <f>[2]Лист1!H213</f>
        <v>552</v>
      </c>
      <c r="D33" s="13" t="str">
        <f>[2]Лист1!B213</f>
        <v>Рис  отварной (Крупа рисовая, масло сл., соль йод.)</v>
      </c>
      <c r="E33" s="48">
        <f>[2]Лист1!C213</f>
        <v>150</v>
      </c>
      <c r="F33" s="48" t="s">
        <v>50</v>
      </c>
      <c r="G33" s="48">
        <f>[2]Лист1!G213</f>
        <v>203.23</v>
      </c>
      <c r="H33" s="25">
        <f>[2]Лист1!D213</f>
        <v>3.6</v>
      </c>
      <c r="I33" s="25">
        <f>[2]Лист1!E213</f>
        <v>4.78</v>
      </c>
      <c r="J33" s="48">
        <f>[2]Лист1!F213</f>
        <v>36.44</v>
      </c>
    </row>
    <row r="34" spans="1:10" ht="15.75" x14ac:dyDescent="0.25">
      <c r="A34" s="23"/>
      <c r="B34" s="24"/>
      <c r="C34" s="24">
        <f>[2]Лист1!H214</f>
        <v>904</v>
      </c>
      <c r="D34" s="61" t="str">
        <f>[2]Лист1!B214</f>
        <v>Напиток из облепихи протертой с сахаром (облепиха протертая с сахаром, вода)</v>
      </c>
      <c r="E34" s="25">
        <f>[2]Лист1!C214</f>
        <v>200</v>
      </c>
      <c r="F34" s="25" t="s">
        <v>51</v>
      </c>
      <c r="G34" s="25">
        <f>[2]Лист1!G214</f>
        <v>85.67</v>
      </c>
      <c r="H34" s="25">
        <f>[2]Лист1!D214</f>
        <v>0.25</v>
      </c>
      <c r="I34" s="25">
        <f>[2]Лист1!E214</f>
        <v>1.1100000000000001</v>
      </c>
      <c r="J34" s="25">
        <f>[2]Лист1!F214</f>
        <v>18.670000000000002</v>
      </c>
    </row>
    <row r="35" spans="1:10" ht="15.75" x14ac:dyDescent="0.25">
      <c r="A35" s="23"/>
      <c r="B35" s="56"/>
      <c r="C35" s="56"/>
      <c r="D35" s="29" t="str">
        <f>[2]Лист1!B215</f>
        <v>Хлеб пшеничный йодированный</v>
      </c>
      <c r="E35" s="48">
        <f>[2]Лист1!C215</f>
        <v>25</v>
      </c>
      <c r="F35" s="48" t="s">
        <v>52</v>
      </c>
      <c r="G35" s="48">
        <f>[2]Лист1!G215</f>
        <v>60.75</v>
      </c>
      <c r="H35" s="48">
        <f>[2]Лист1!D215</f>
        <v>1.88</v>
      </c>
      <c r="I35" s="48">
        <f>[2]Лист1!E215</f>
        <v>0.25</v>
      </c>
      <c r="J35" s="48">
        <f>[2]Лист1!F215</f>
        <v>12.75</v>
      </c>
    </row>
    <row r="36" spans="1:10" ht="15.75" x14ac:dyDescent="0.25">
      <c r="A36" s="23"/>
      <c r="B36" s="56"/>
      <c r="C36" s="24"/>
      <c r="D36" s="29" t="str">
        <f>[2]Лист1!B216</f>
        <v>Хлеб ржаной</v>
      </c>
      <c r="E36" s="48">
        <f>[2]Лист1!C216</f>
        <v>20</v>
      </c>
      <c r="F36" s="48" t="s">
        <v>53</v>
      </c>
      <c r="G36" s="48">
        <f>[2]Лист1!G216</f>
        <v>39.119999999999997</v>
      </c>
      <c r="H36" s="25">
        <f>[2]Лист1!D216</f>
        <v>1.32</v>
      </c>
      <c r="I36" s="25">
        <f>[2]Лист1!E216</f>
        <v>0.24</v>
      </c>
      <c r="J36" s="48">
        <f>[2]Лист1!F216</f>
        <v>7.92</v>
      </c>
    </row>
    <row r="37" spans="1:10" ht="15.75" x14ac:dyDescent="0.25">
      <c r="A37" s="23"/>
      <c r="B37" s="56"/>
      <c r="C37" s="24"/>
      <c r="D37" s="29" t="str">
        <f>[2]Лист1!B217</f>
        <v>Пюре фруктовое (1 шт.)</v>
      </c>
      <c r="E37" s="48">
        <f>[2]Лист1!C217</f>
        <v>125</v>
      </c>
      <c r="F37" s="48" t="s">
        <v>36</v>
      </c>
      <c r="G37" s="48">
        <f>[2]Лист1!G217</f>
        <v>55</v>
      </c>
      <c r="H37" s="25">
        <f>[2]Лист1!D217</f>
        <v>0</v>
      </c>
      <c r="I37" s="25">
        <f>[2]Лист1!E217</f>
        <v>0</v>
      </c>
      <c r="J37" s="48">
        <f>[2]Лист1!F217</f>
        <v>13.75</v>
      </c>
    </row>
    <row r="38" spans="1:10" ht="15.75" x14ac:dyDescent="0.25">
      <c r="A38" s="23"/>
      <c r="B38" s="33"/>
      <c r="C38" s="24"/>
      <c r="D38" s="30" t="s">
        <v>16</v>
      </c>
      <c r="E38" s="49" t="s">
        <v>46</v>
      </c>
      <c r="F38" s="49" t="s">
        <v>23</v>
      </c>
      <c r="G38" s="49">
        <f>[2]Лист1!G218</f>
        <v>730.7299999999999</v>
      </c>
      <c r="H38" s="40">
        <f>[2]Лист1!D218</f>
        <v>26.830000000000002</v>
      </c>
      <c r="I38" s="40">
        <f>[2]Лист1!E218</f>
        <v>26.529999999999998</v>
      </c>
      <c r="J38" s="49">
        <f>[2]Лист1!F218</f>
        <v>96.14</v>
      </c>
    </row>
    <row r="39" spans="1:10" ht="16.5" thickBot="1" x14ac:dyDescent="0.3">
      <c r="A39" s="23"/>
      <c r="B39" s="24"/>
      <c r="C39" s="24"/>
      <c r="D39" s="31" t="s">
        <v>17</v>
      </c>
      <c r="E39" s="48"/>
      <c r="F39" s="49" t="s">
        <v>23</v>
      </c>
      <c r="G39" s="48"/>
      <c r="H39" s="25"/>
      <c r="I39" s="25"/>
      <c r="J39" s="48"/>
    </row>
    <row r="40" spans="1:10" ht="16.5" thickBot="1" x14ac:dyDescent="0.3">
      <c r="A40" s="23"/>
      <c r="B40" s="57"/>
      <c r="C40" s="24"/>
      <c r="D40" s="27" t="s">
        <v>22</v>
      </c>
      <c r="E40" s="48"/>
      <c r="F40" s="48"/>
      <c r="G40" s="48"/>
      <c r="H40" s="25"/>
      <c r="I40" s="25"/>
      <c r="J40" s="48"/>
    </row>
    <row r="41" spans="1:10" ht="63" x14ac:dyDescent="0.25">
      <c r="A41" s="8" t="s">
        <v>11</v>
      </c>
      <c r="B41" s="56"/>
      <c r="C41" s="13" t="str">
        <f>[2]Лист1!H211</f>
        <v>8/998</v>
      </c>
      <c r="D41" s="28" t="str">
        <f>[2]Лист1!B220</f>
        <v>Щи по - уральски  с фрикадельками (фарш гов., крупа ншено, лук репч., морковь, капуста св., масло подсолн., соль йодир., томат. паста) 20/230</v>
      </c>
      <c r="E41" s="46">
        <f>[2]Лист1!C220</f>
        <v>250</v>
      </c>
      <c r="F41" s="55" t="s">
        <v>54</v>
      </c>
      <c r="G41" s="47">
        <f>[2]Лист1!G220</f>
        <v>132.72</v>
      </c>
      <c r="H41" s="17">
        <f>[2]Лист1!D220</f>
        <v>5.23</v>
      </c>
      <c r="I41" s="17">
        <f>[2]Лист1!E220</f>
        <v>9.5399999999999991</v>
      </c>
      <c r="J41" s="17">
        <f>[2]Лист1!F220</f>
        <v>6.49</v>
      </c>
    </row>
    <row r="42" spans="1:10" ht="31.5" x14ac:dyDescent="0.25">
      <c r="A42" s="8"/>
      <c r="B42" s="12"/>
      <c r="C42" s="13">
        <f>[2]Лист1!H212</f>
        <v>995</v>
      </c>
      <c r="D42" s="28" t="str">
        <f>[2]Лист1!B221</f>
        <v>Террин с маслом (горбуша, молоко, яйцо, масло сливочное, соль йод.) 100/5</v>
      </c>
      <c r="E42" s="14">
        <f>[2]Лист1!C221</f>
        <v>105</v>
      </c>
      <c r="F42" s="48" t="s">
        <v>55</v>
      </c>
      <c r="G42" s="15">
        <f>[2]Лист1!G221</f>
        <v>193.94</v>
      </c>
      <c r="H42" s="15">
        <f>[2]Лист1!D221</f>
        <v>17.010000000000002</v>
      </c>
      <c r="I42" s="15">
        <f>[2]Лист1!E221</f>
        <v>13.42</v>
      </c>
      <c r="J42" s="15">
        <f>[2]Лист1!F221</f>
        <v>1.28</v>
      </c>
    </row>
    <row r="43" spans="1:10" ht="31.5" x14ac:dyDescent="0.25">
      <c r="A43" s="8"/>
      <c r="B43" s="12"/>
      <c r="C43" s="32">
        <f>[2]Лист1!H213</f>
        <v>552</v>
      </c>
      <c r="D43" s="13" t="str">
        <f>[2]Лист1!B222</f>
        <v>Рис  отварной (Крупа рисовая, масло сл., соль йод.)</v>
      </c>
      <c r="E43" s="14">
        <f>[2]Лист1!C222</f>
        <v>180</v>
      </c>
      <c r="F43" s="48" t="s">
        <v>56</v>
      </c>
      <c r="G43" s="15">
        <f>[2]Лист1!G222</f>
        <v>243.88</v>
      </c>
      <c r="H43" s="15">
        <f>[2]Лист1!D222</f>
        <v>4.33</v>
      </c>
      <c r="I43" s="15">
        <f>[2]Лист1!E222</f>
        <v>5.74</v>
      </c>
      <c r="J43" s="15">
        <f>[2]Лист1!F222</f>
        <v>43.73</v>
      </c>
    </row>
    <row r="44" spans="1:10" ht="47.25" x14ac:dyDescent="0.25">
      <c r="A44" s="8"/>
      <c r="B44" s="12"/>
      <c r="C44" s="13">
        <f>[2]Лист1!H214</f>
        <v>904</v>
      </c>
      <c r="D44" s="29" t="str">
        <f>[2]Лист1!B223</f>
        <v>Напиток из облепихи протертой с сахаром (облепиха протертая с сахаром, вода)</v>
      </c>
      <c r="E44" s="16">
        <f>[2]Лист1!C223</f>
        <v>200</v>
      </c>
      <c r="F44" s="48" t="s">
        <v>51</v>
      </c>
      <c r="G44" s="15">
        <f>[2]Лист1!G223</f>
        <v>85.67</v>
      </c>
      <c r="H44" s="15">
        <f>[2]Лист1!D223</f>
        <v>0.25</v>
      </c>
      <c r="I44" s="15">
        <f>[2]Лист1!E223</f>
        <v>1.1100000000000001</v>
      </c>
      <c r="J44" s="15">
        <f>[2]Лист1!F223</f>
        <v>18.670000000000002</v>
      </c>
    </row>
    <row r="45" spans="1:10" ht="15.75" x14ac:dyDescent="0.25">
      <c r="A45" s="8"/>
      <c r="B45" s="12"/>
      <c r="C45" s="13"/>
      <c r="D45" s="29" t="str">
        <f>[2]Лист1!B224</f>
        <v>Хлеб пшеничный йодированный</v>
      </c>
      <c r="E45" s="16">
        <f>[2]Лист1!C224</f>
        <v>25</v>
      </c>
      <c r="F45" s="48" t="s">
        <v>52</v>
      </c>
      <c r="G45" s="15">
        <f>[2]Лист1!G224</f>
        <v>60.75</v>
      </c>
      <c r="H45" s="15">
        <f>[2]Лист1!D224</f>
        <v>1.88</v>
      </c>
      <c r="I45" s="15">
        <f>[2]Лист1!E224</f>
        <v>0.25</v>
      </c>
      <c r="J45" s="15">
        <f>[2]Лист1!F224</f>
        <v>12.75</v>
      </c>
    </row>
    <row r="46" spans="1:10" ht="15.75" x14ac:dyDescent="0.25">
      <c r="A46" s="8"/>
      <c r="B46" s="12"/>
      <c r="C46" s="13"/>
      <c r="D46" s="29" t="str">
        <f>[2]Лист1!B225</f>
        <v>Хлеб ржаной</v>
      </c>
      <c r="E46" s="16">
        <f>[2]Лист1!C225</f>
        <v>20</v>
      </c>
      <c r="F46" s="48" t="s">
        <v>53</v>
      </c>
      <c r="G46" s="15">
        <f>[2]Лист1!G225</f>
        <v>39.119999999999997</v>
      </c>
      <c r="H46" s="15">
        <f>[2]Лист1!D225</f>
        <v>1.32</v>
      </c>
      <c r="I46" s="15">
        <f>[2]Лист1!E225</f>
        <v>0.24</v>
      </c>
      <c r="J46" s="15">
        <f>[2]Лист1!F225</f>
        <v>7.92</v>
      </c>
    </row>
    <row r="47" spans="1:10" ht="15.75" x14ac:dyDescent="0.25">
      <c r="A47" s="8"/>
      <c r="B47" s="12"/>
      <c r="C47" s="13"/>
      <c r="D47" s="29" t="str">
        <f>[2]Лист1!B226</f>
        <v>Пюре фруктовое (1 шт.)</v>
      </c>
      <c r="E47" s="16">
        <f>[2]Лист1!C226</f>
        <v>125</v>
      </c>
      <c r="F47" s="48" t="s">
        <v>36</v>
      </c>
      <c r="G47" s="15">
        <f>[2]Лист1!G226</f>
        <v>55</v>
      </c>
      <c r="H47" s="15">
        <f>[2]Лист1!D226</f>
        <v>0</v>
      </c>
      <c r="I47" s="15">
        <f>[2]Лист1!E226</f>
        <v>0</v>
      </c>
      <c r="J47" s="15">
        <f>[2]Лист1!F226</f>
        <v>13.75</v>
      </c>
    </row>
    <row r="48" spans="1:10" ht="15.75" x14ac:dyDescent="0.25">
      <c r="A48" s="8"/>
      <c r="B48" s="33"/>
      <c r="C48" s="33"/>
      <c r="D48" s="30" t="s">
        <v>16</v>
      </c>
      <c r="E48" s="34" t="s">
        <v>47</v>
      </c>
      <c r="F48" s="34" t="s">
        <v>25</v>
      </c>
      <c r="G48" s="34">
        <f>[2]Лист1!G227</f>
        <v>811.07999999999993</v>
      </c>
      <c r="H48" s="34">
        <f>[2]Лист1!D227</f>
        <v>30.02</v>
      </c>
      <c r="I48" s="34">
        <f>[2]Лист1!E227</f>
        <v>30.3</v>
      </c>
      <c r="J48" s="35">
        <f>[2]Лист1!F227</f>
        <v>104.59</v>
      </c>
    </row>
    <row r="49" spans="1:10" ht="16.5" thickBot="1" x14ac:dyDescent="0.3">
      <c r="A49" s="21"/>
      <c r="B49" s="22"/>
      <c r="C49" s="22"/>
      <c r="D49" s="31" t="s">
        <v>17</v>
      </c>
      <c r="E49" s="36"/>
      <c r="F49" s="37">
        <v>120</v>
      </c>
      <c r="G49" s="38"/>
      <c r="H49" s="38"/>
      <c r="I49" s="38"/>
      <c r="J4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2023-12-06T01:13:07Z</dcterms:modified>
</cp:coreProperties>
</file>