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- 15 декабря 2023\"/>
    </mc:Choice>
  </mc:AlternateContent>
  <xr:revisionPtr revIDLastSave="0" documentId="13_ncr:1_{1C046817-2F78-406C-BB38-481D0BEEB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37" i="1"/>
  <c r="C38" i="1"/>
  <c r="C39" i="1"/>
  <c r="C40" i="1"/>
  <c r="C41" i="1"/>
  <c r="C27" i="1"/>
  <c r="C28" i="1"/>
  <c r="C29" i="1"/>
  <c r="C30" i="1"/>
  <c r="C31" i="1"/>
  <c r="G37" i="1"/>
  <c r="G38" i="1"/>
  <c r="G39" i="1"/>
  <c r="G40" i="1"/>
  <c r="G41" i="1"/>
  <c r="G42" i="1"/>
  <c r="G43" i="1"/>
  <c r="G44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G27" i="1"/>
  <c r="G28" i="1"/>
  <c r="G29" i="1"/>
  <c r="G30" i="1"/>
  <c r="G31" i="1"/>
  <c r="G32" i="1"/>
  <c r="G33" i="1"/>
  <c r="G34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G19" i="1"/>
  <c r="G20" i="1"/>
  <c r="G21" i="1"/>
  <c r="G22" i="1"/>
  <c r="G23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E19" i="1"/>
  <c r="D20" i="1"/>
  <c r="E20" i="1"/>
  <c r="D21" i="1"/>
  <c r="E21" i="1"/>
  <c r="D22" i="1"/>
  <c r="E22" i="1"/>
  <c r="C5" i="1"/>
  <c r="C19" i="1" s="1"/>
  <c r="C6" i="1"/>
  <c r="C20" i="1" s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  <c r="C23" i="1"/>
  <c r="C9" i="1"/>
</calcChain>
</file>

<file path=xl/sharedStrings.xml><?xml version="1.0" encoding="utf-8"?>
<sst xmlns="http://schemas.openxmlformats.org/spreadsheetml/2006/main" count="89" uniqueCount="76">
  <si>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</si>
  <si>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</si>
  <si>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</si>
  <si>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</si>
  <si>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</si>
  <si>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</si>
  <si>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</si>
  <si>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</si>
  <si>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</si>
  <si>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</si>
  <si>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</si>
  <si>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</si>
  <si>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</si>
  <si>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</si>
  <si>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</si>
  <si>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</si>
  <si>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</si>
  <si>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</si>
  <si>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</si>
  <si>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</si>
  <si>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</si>
  <si>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</si>
  <si>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</si>
  <si>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</si>
  <si>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</si>
  <si>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</si>
  <si>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</si>
  <si>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13,93</t>
  </si>
  <si>
    <t>Полдник 7-11 лет ОВЗ</t>
  </si>
  <si>
    <t>55,00</t>
  </si>
  <si>
    <t>200/20</t>
  </si>
  <si>
    <t>59,04</t>
  </si>
  <si>
    <t>0,15</t>
  </si>
  <si>
    <t>0</t>
  </si>
  <si>
    <t>14,61</t>
  </si>
  <si>
    <t>12,85</t>
  </si>
  <si>
    <t>1,84</t>
  </si>
  <si>
    <t>557</t>
  </si>
  <si>
    <t>19,28</t>
  </si>
  <si>
    <t>57,86</t>
  </si>
  <si>
    <t>5,75</t>
  </si>
  <si>
    <t>19,55</t>
  </si>
  <si>
    <t>Слойка с творогом (мука, яйцо, сахар, творог, ванилин, тесто слоеное)</t>
  </si>
  <si>
    <t>75</t>
  </si>
  <si>
    <t>27,11</t>
  </si>
  <si>
    <t>249,45</t>
  </si>
  <si>
    <t>9,85</t>
  </si>
  <si>
    <t>13,61</t>
  </si>
  <si>
    <t>21,89</t>
  </si>
  <si>
    <t>Чай с медом</t>
  </si>
  <si>
    <t>Сок фруктовый в потребительской упаковке</t>
  </si>
  <si>
    <t>420</t>
  </si>
  <si>
    <t>125</t>
  </si>
  <si>
    <t>13,96</t>
  </si>
  <si>
    <t>62,77</t>
  </si>
  <si>
    <t>371,26</t>
  </si>
  <si>
    <t>0,88</t>
  </si>
  <si>
    <t>0,25</t>
  </si>
  <si>
    <t>14,25</t>
  </si>
  <si>
    <t>10,88</t>
  </si>
  <si>
    <t>13,86</t>
  </si>
  <si>
    <t>50,75</t>
  </si>
  <si>
    <t>63,44</t>
  </si>
  <si>
    <t>1,77</t>
  </si>
  <si>
    <t>19,04</t>
  </si>
  <si>
    <t>15,24</t>
  </si>
  <si>
    <t>58,10</t>
  </si>
  <si>
    <t>9,93</t>
  </si>
  <si>
    <t>5,58</t>
  </si>
  <si>
    <t>1,46</t>
  </si>
  <si>
    <t>750</t>
  </si>
  <si>
    <t>858</t>
  </si>
  <si>
    <t>21,56</t>
  </si>
  <si>
    <t>11,92</t>
  </si>
  <si>
    <t>2,21</t>
  </si>
  <si>
    <t>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</si>
</sst>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70">
          <cell r="B270" t="str">
            <v>Запеканка творожная с рисом со сгущеным молоком (творог, сахар-песок, крупа рисовая,  яйцо, масло раст., сухари паниров., сметана, ванилин, молоко сгущеное) 160/30</v>
          </cell>
          <cell r="C270">
            <v>190</v>
          </cell>
          <cell r="D270">
            <v>22.06</v>
          </cell>
          <cell r="E270">
            <v>10.61</v>
          </cell>
          <cell r="F270">
            <v>53.29</v>
          </cell>
          <cell r="G270">
            <v>396.88</v>
          </cell>
          <cell r="H270">
            <v>187</v>
          </cell>
        </row>
        <row r="271">
          <cell r="B271" t="str">
            <v>Чай с молоком  (чай, молоко, вода)</v>
          </cell>
          <cell r="C271">
            <v>200</v>
          </cell>
          <cell r="D271">
            <v>1.36</v>
          </cell>
          <cell r="E271">
            <v>1.41</v>
          </cell>
          <cell r="F271">
            <v>2.14</v>
          </cell>
          <cell r="G271">
            <v>26.69</v>
          </cell>
          <cell r="H271">
            <v>603</v>
          </cell>
        </row>
        <row r="272">
          <cell r="B272" t="str">
            <v>Хлеб пшеничный йодированный</v>
          </cell>
          <cell r="C272">
            <v>25</v>
          </cell>
          <cell r="D272">
            <v>1.88</v>
          </cell>
          <cell r="E272">
            <v>0.25</v>
          </cell>
          <cell r="F272">
            <v>12.75</v>
          </cell>
          <cell r="G272">
            <v>60.75</v>
          </cell>
        </row>
        <row r="273">
          <cell r="B273" t="str">
            <v>Яблоко свежее</v>
          </cell>
          <cell r="C273">
            <v>142</v>
          </cell>
          <cell r="D273">
            <v>0.56999999999999995</v>
          </cell>
          <cell r="E273">
            <v>0.56999999999999995</v>
          </cell>
          <cell r="F273">
            <v>13.92</v>
          </cell>
          <cell r="G273">
            <v>63.05</v>
          </cell>
        </row>
        <row r="274">
          <cell r="D274">
            <v>25.869999999999997</v>
          </cell>
          <cell r="E274">
            <v>12.84</v>
          </cell>
          <cell r="F274">
            <v>82.100000000000009</v>
          </cell>
          <cell r="G274">
            <v>547.37</v>
          </cell>
        </row>
        <row r="276">
          <cell r="B276" t="str">
            <v>Запеканка творожная с рисом со сгущеным молоком (творог, сахар-песок, крупа рисовая,  яйцо, масло раст., сухари паниров., сметана, ванилин, молоко сгущеное)) 180/30</v>
          </cell>
          <cell r="C276">
            <v>210</v>
          </cell>
          <cell r="D276">
            <v>24.38</v>
          </cell>
          <cell r="E276">
            <v>11.73</v>
          </cell>
          <cell r="F276">
            <v>58.91</v>
          </cell>
          <cell r="G276">
            <v>438.66</v>
          </cell>
        </row>
        <row r="277">
          <cell r="B277" t="str">
            <v>Чай с молоком  (чай, молоко, вода)</v>
          </cell>
          <cell r="C277">
            <v>200</v>
          </cell>
          <cell r="D277">
            <v>1.36</v>
          </cell>
          <cell r="E277">
            <v>1.41</v>
          </cell>
          <cell r="F277">
            <v>2.14</v>
          </cell>
          <cell r="G277">
            <v>26.69</v>
          </cell>
        </row>
        <row r="278">
          <cell r="B278" t="str">
            <v>Хлеб пшеничный йодированный</v>
          </cell>
          <cell r="C278">
            <v>24</v>
          </cell>
          <cell r="D278">
            <v>1.8</v>
          </cell>
          <cell r="E278">
            <v>0.24</v>
          </cell>
          <cell r="F278">
            <v>12.24</v>
          </cell>
          <cell r="G278">
            <v>58.32</v>
          </cell>
        </row>
        <row r="279">
          <cell r="B279" t="str">
            <v>Яблоко свежее</v>
          </cell>
          <cell r="C279">
            <v>138</v>
          </cell>
          <cell r="D279">
            <v>0.55000000000000004</v>
          </cell>
          <cell r="E279">
            <v>0.55000000000000004</v>
          </cell>
          <cell r="F279">
            <v>13.52</v>
          </cell>
          <cell r="G279">
            <v>61.27</v>
          </cell>
        </row>
        <row r="280">
          <cell r="D280">
            <v>28.09</v>
          </cell>
          <cell r="E280">
            <v>13.930000000000001</v>
          </cell>
          <cell r="F280">
            <v>86.809999999999988</v>
          </cell>
          <cell r="G280">
            <v>584.94000000000005</v>
          </cell>
        </row>
        <row r="282">
          <cell r="B282" t="str">
            <v>Закуска порционированная (помидоры свежие)</v>
          </cell>
          <cell r="C282">
            <v>40</v>
          </cell>
          <cell r="D282">
            <v>0.44</v>
          </cell>
          <cell r="E282">
            <v>0.08</v>
          </cell>
          <cell r="F282">
            <v>1.52</v>
          </cell>
          <cell r="G282">
            <v>8.56</v>
          </cell>
        </row>
        <row r="283">
          <cell r="B283" t="str">
            <v>Борщ с капустой, картофелем, фаршем (говядина, картофель,  капуста,  морковь,  лук репч., свекла, томат паста,  масло раст., соль йод.,) 10/190</v>
          </cell>
          <cell r="C283">
            <v>200</v>
          </cell>
          <cell r="D283">
            <v>3.61</v>
          </cell>
          <cell r="E283">
            <v>5.25</v>
          </cell>
          <cell r="F283">
            <v>9.83</v>
          </cell>
          <cell r="G283">
            <v>100.97</v>
          </cell>
        </row>
        <row r="284">
          <cell r="B284" t="str">
            <v>Биточки рубленые из курицы с соусом красным  (филе куриное, свинина, картофель, лук репчатый, сухари панировочные, соль йод., масло подсолнечное, соу красный) 80/30</v>
          </cell>
          <cell r="C284">
            <v>110</v>
          </cell>
          <cell r="D284">
            <v>17</v>
          </cell>
          <cell r="E284">
            <v>10.95</v>
          </cell>
          <cell r="F284">
            <v>9.9</v>
          </cell>
          <cell r="G284">
            <v>206.15</v>
          </cell>
        </row>
        <row r="285">
          <cell r="B285" t="str">
            <v>Гарнир каша гречневая рассыпчатая ( крупа гречневая, масло слив., соль йод.)</v>
          </cell>
          <cell r="C285">
            <v>150</v>
          </cell>
          <cell r="D285">
            <v>6.2</v>
          </cell>
          <cell r="E285">
            <v>4.74</v>
          </cell>
          <cell r="F285">
            <v>37.979999999999997</v>
          </cell>
          <cell r="G285">
            <v>219.36</v>
          </cell>
        </row>
        <row r="286">
          <cell r="B286" t="str">
            <v>Компот из кураги с вит С (курага, сахар, лимон. кислота,  аскорб. кислота)</v>
          </cell>
          <cell r="C286">
            <v>200</v>
          </cell>
          <cell r="D286">
            <v>0.99</v>
          </cell>
          <cell r="E286">
            <v>0.06</v>
          </cell>
          <cell r="F286">
            <v>18.36</v>
          </cell>
          <cell r="G286">
            <v>77.94</v>
          </cell>
        </row>
        <row r="287">
          <cell r="B287" t="str">
            <v>Хлеб пшеничный йодированный</v>
          </cell>
          <cell r="C287">
            <v>25</v>
          </cell>
          <cell r="D287">
            <v>1.88</v>
          </cell>
          <cell r="E287">
            <v>0.25</v>
          </cell>
          <cell r="F287">
            <v>12.75</v>
          </cell>
          <cell r="G287">
            <v>60.75</v>
          </cell>
        </row>
        <row r="288">
          <cell r="B288" t="str">
            <v>Хлеб ржаной</v>
          </cell>
          <cell r="C288">
            <v>25</v>
          </cell>
          <cell r="D288">
            <v>1.65</v>
          </cell>
          <cell r="E288">
            <v>0.3</v>
          </cell>
          <cell r="F288">
            <v>9.9</v>
          </cell>
          <cell r="G288">
            <v>48.9</v>
          </cell>
        </row>
        <row r="289">
          <cell r="D289">
            <v>31.769999999999996</v>
          </cell>
          <cell r="E289">
            <v>21.630000000000003</v>
          </cell>
          <cell r="F289">
            <v>100.24000000000001</v>
          </cell>
          <cell r="G289">
            <v>722.63</v>
          </cell>
        </row>
        <row r="291">
          <cell r="B291" t="str">
            <v>Закуска порционированная (помидоры свежие)</v>
          </cell>
          <cell r="C291">
            <v>60</v>
          </cell>
          <cell r="D291">
            <v>0.66</v>
          </cell>
          <cell r="E291">
            <v>0.12</v>
          </cell>
          <cell r="F291">
            <v>2.2799999999999998</v>
          </cell>
          <cell r="G291">
            <v>12.84</v>
          </cell>
          <cell r="H291">
            <v>982</v>
          </cell>
        </row>
        <row r="292">
          <cell r="B292" t="str">
            <v>Борщ с капустой, картофелем, фаршем (говядина, картофель,  капуста,  морковь,  лук репч., свекла, томат паста,  масло раст., соль йод.,) 15/240</v>
          </cell>
          <cell r="C292">
            <v>255</v>
          </cell>
          <cell r="D292">
            <v>4.5999999999999996</v>
          </cell>
          <cell r="E292">
            <v>6.69</v>
          </cell>
          <cell r="F292">
            <v>12.53</v>
          </cell>
          <cell r="G292">
            <v>128.74</v>
          </cell>
          <cell r="H292" t="str">
            <v>165/998</v>
          </cell>
        </row>
        <row r="293">
          <cell r="B293" t="str">
            <v>Биточки рубленые из курицы с соусом красным(филе куриное, свинина, картофель, лук репчатый, сухари панировочные, соль йод., масло подсолнечное, соу красный) 80/30</v>
          </cell>
          <cell r="C293">
            <v>110</v>
          </cell>
          <cell r="D293">
            <v>17</v>
          </cell>
          <cell r="E293">
            <v>10.95</v>
          </cell>
          <cell r="F293">
            <v>9.9</v>
          </cell>
          <cell r="G293">
            <v>206.15</v>
          </cell>
          <cell r="H293">
            <v>973</v>
          </cell>
        </row>
        <row r="294">
          <cell r="B294" t="str">
            <v>Гарнир каша гречневая рассыпчатая ( крупа гречневая, масло слив., соль йод.)</v>
          </cell>
          <cell r="C294">
            <v>180</v>
          </cell>
          <cell r="D294">
            <v>7.43</v>
          </cell>
          <cell r="E294">
            <v>5.69</v>
          </cell>
          <cell r="F294">
            <v>45.58</v>
          </cell>
          <cell r="G294">
            <v>263.23</v>
          </cell>
          <cell r="H294">
            <v>632</v>
          </cell>
        </row>
        <row r="295">
          <cell r="B295" t="str">
            <v>Компот из кураги с вит С (курага, сахар, лимон. кислота,  аскорб. кислота)</v>
          </cell>
          <cell r="C295">
            <v>200</v>
          </cell>
          <cell r="D295">
            <v>0.99</v>
          </cell>
          <cell r="E295">
            <v>0.06</v>
          </cell>
          <cell r="F295">
            <v>18.36</v>
          </cell>
          <cell r="G295">
            <v>77.94</v>
          </cell>
          <cell r="H295">
            <v>669</v>
          </cell>
        </row>
        <row r="296">
          <cell r="B296" t="str">
            <v>Хлеб пшеничный йодированный</v>
          </cell>
          <cell r="C296">
            <v>30</v>
          </cell>
          <cell r="D296">
            <v>2.25</v>
          </cell>
          <cell r="E296">
            <v>0.3</v>
          </cell>
          <cell r="F296">
            <v>15.3</v>
          </cell>
          <cell r="G296">
            <v>72.900000000000006</v>
          </cell>
        </row>
        <row r="297">
          <cell r="B297" t="str">
            <v>Хлеб ржаной</v>
          </cell>
          <cell r="C297">
            <v>23</v>
          </cell>
          <cell r="D297">
            <v>1.52</v>
          </cell>
          <cell r="E297">
            <v>0.28000000000000003</v>
          </cell>
          <cell r="F297">
            <v>9.11</v>
          </cell>
          <cell r="G297">
            <v>44.99</v>
          </cell>
        </row>
        <row r="298">
          <cell r="D298">
            <v>34.449999999999996</v>
          </cell>
          <cell r="E298">
            <v>24.09</v>
          </cell>
          <cell r="F298">
            <v>113.05999999999999</v>
          </cell>
          <cell r="G298">
            <v>806.79000000000008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50"/>
      <c r="G1" s="1"/>
      <c r="H1" s="1"/>
      <c r="I1" s="1" t="s">
        <v>1</v>
      </c>
      <c r="J1" s="2">
        <v>45273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[1]Лист1!H270</f>
        <v>187</v>
      </c>
      <c r="D5" s="41" t="str">
        <f>[1]Лист1!B270</f>
        <v>Запеканка творожная с рисом со сгущеным молоком (творог, сахар-песок, крупа рисовая,  яйцо, масло раст., сухари паниров., сметана, ванилин, молоко сгущеное) 160/30</v>
      </c>
      <c r="E5" s="10">
        <f>[1]Лист1!C270</f>
        <v>190</v>
      </c>
      <c r="F5" s="54" t="s">
        <v>39</v>
      </c>
      <c r="G5" s="11">
        <f>[1]Лист1!G270</f>
        <v>396.88</v>
      </c>
      <c r="H5" s="11">
        <f>[1]Лист1!D270</f>
        <v>22.06</v>
      </c>
      <c r="I5" s="11">
        <f>[1]Лист1!E270</f>
        <v>10.61</v>
      </c>
      <c r="J5" s="15">
        <f>[1]Лист1!F270</f>
        <v>53.29</v>
      </c>
    </row>
    <row r="6" spans="1:10" ht="15.75" x14ac:dyDescent="0.25">
      <c r="A6" s="8"/>
      <c r="B6" s="12"/>
      <c r="C6" s="15">
        <f>[1]Лист1!H271</f>
        <v>603</v>
      </c>
      <c r="D6" s="28" t="str">
        <f>[1]Лист1!B271</f>
        <v>Чай с молоком  (чай, молоко, вода)</v>
      </c>
      <c r="E6" s="14">
        <f>[1]Лист1!C271</f>
        <v>200</v>
      </c>
      <c r="F6" s="50" t="s">
        <v>40</v>
      </c>
      <c r="G6" s="15">
        <f>[1]Лист1!G271</f>
        <v>26.69</v>
      </c>
      <c r="H6" s="15">
        <f>[1]Лист1!D271</f>
        <v>1.36</v>
      </c>
      <c r="I6" s="15">
        <f>[1]Лист1!E271</f>
        <v>1.41</v>
      </c>
      <c r="J6" s="15">
        <f>[1]Лист1!F271</f>
        <v>2.14</v>
      </c>
    </row>
    <row r="7" spans="1:10" ht="15.75" x14ac:dyDescent="0.25">
      <c r="A7" s="8"/>
      <c r="B7" s="12"/>
      <c r="C7" s="15"/>
      <c r="D7" s="29" t="str">
        <f>[1]Лист1!B272</f>
        <v>Хлеб пшеничный йодированный</v>
      </c>
      <c r="E7" s="14">
        <f>[1]Лист1!C272</f>
        <v>25</v>
      </c>
      <c r="F7" s="50" t="s">
        <v>36</v>
      </c>
      <c r="G7" s="15">
        <f>[1]Лист1!G272</f>
        <v>60.75</v>
      </c>
      <c r="H7" s="15">
        <f>[1]Лист1!D272</f>
        <v>1.88</v>
      </c>
      <c r="I7" s="15">
        <f>[1]Лист1!E272</f>
        <v>0.25</v>
      </c>
      <c r="J7" s="15">
        <f>[1]Лист1!F272</f>
        <v>12.75</v>
      </c>
    </row>
    <row r="8" spans="1:10" ht="15.75" x14ac:dyDescent="0.25">
      <c r="A8" s="8"/>
      <c r="B8" s="12"/>
      <c r="C8" s="15"/>
      <c r="D8" s="29" t="str">
        <f>[1]Лист1!B273</f>
        <v>Яблоко свежее</v>
      </c>
      <c r="E8" s="14">
        <f>[1]Лист1!C273</f>
        <v>142</v>
      </c>
      <c r="F8" s="50" t="s">
        <v>41</v>
      </c>
      <c r="G8" s="15">
        <f>[1]Лист1!G273</f>
        <v>63.05</v>
      </c>
      <c r="H8" s="15">
        <f>[1]Лист1!D273</f>
        <v>0.56999999999999995</v>
      </c>
      <c r="I8" s="15">
        <f>[1]Лист1!E273</f>
        <v>0.56999999999999995</v>
      </c>
      <c r="J8" s="15">
        <f>[1]Лист1!F273</f>
        <v>13.92</v>
      </c>
    </row>
    <row r="9" spans="1:10" ht="15.75" x14ac:dyDescent="0.25">
      <c r="A9" s="8"/>
      <c r="B9" s="56"/>
      <c r="C9" s="50">
        <f>[2]Лист1!H203</f>
        <v>0</v>
      </c>
      <c r="D9" s="18" t="s">
        <v>16</v>
      </c>
      <c r="E9" s="20" t="s">
        <v>37</v>
      </c>
      <c r="F9" s="20" t="s">
        <v>24</v>
      </c>
      <c r="G9" s="20">
        <f>[1]Лист1!G274</f>
        <v>547.37</v>
      </c>
      <c r="H9" s="20">
        <f>[1]Лист1!D274</f>
        <v>25.869999999999997</v>
      </c>
      <c r="I9" s="20">
        <f>[1]Лист1!E274</f>
        <v>12.84</v>
      </c>
      <c r="J9" s="20">
        <f>[1]Лист1!F274</f>
        <v>82.100000000000009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28</v>
      </c>
      <c r="E12" s="40"/>
      <c r="F12" s="40"/>
      <c r="G12" s="25"/>
      <c r="H12" s="25"/>
      <c r="I12" s="25"/>
      <c r="J12" s="48"/>
    </row>
    <row r="13" spans="1:10" ht="31.5" x14ac:dyDescent="0.25">
      <c r="A13" s="8"/>
      <c r="B13" s="24"/>
      <c r="C13" s="24">
        <v>9</v>
      </c>
      <c r="D13" s="63" t="s">
        <v>42</v>
      </c>
      <c r="E13" s="25" t="s">
        <v>43</v>
      </c>
      <c r="F13" s="25" t="s">
        <v>44</v>
      </c>
      <c r="G13" s="25" t="s">
        <v>45</v>
      </c>
      <c r="H13" s="25" t="s">
        <v>46</v>
      </c>
      <c r="I13" s="25" t="s">
        <v>47</v>
      </c>
      <c r="J13" s="48" t="s">
        <v>48</v>
      </c>
    </row>
    <row r="14" spans="1:10" ht="15.75" x14ac:dyDescent="0.25">
      <c r="A14" s="8"/>
      <c r="B14" s="24"/>
      <c r="C14" s="24">
        <v>977</v>
      </c>
      <c r="D14" s="62" t="s">
        <v>49</v>
      </c>
      <c r="E14" s="25" t="s">
        <v>30</v>
      </c>
      <c r="F14" s="25" t="s">
        <v>27</v>
      </c>
      <c r="G14" s="25" t="s">
        <v>31</v>
      </c>
      <c r="H14" s="25" t="s">
        <v>32</v>
      </c>
      <c r="I14" s="25" t="s">
        <v>33</v>
      </c>
      <c r="J14" s="48" t="s">
        <v>34</v>
      </c>
    </row>
    <row r="15" spans="1:10" ht="31.5" x14ac:dyDescent="0.25">
      <c r="A15" s="8"/>
      <c r="B15" s="24"/>
      <c r="C15" s="24"/>
      <c r="D15" s="64" t="s">
        <v>50</v>
      </c>
      <c r="E15" s="25" t="s">
        <v>52</v>
      </c>
      <c r="F15" s="25" t="s">
        <v>53</v>
      </c>
      <c r="G15" s="25" t="s">
        <v>54</v>
      </c>
      <c r="H15" s="25" t="s">
        <v>56</v>
      </c>
      <c r="I15" s="25" t="s">
        <v>57</v>
      </c>
      <c r="J15" s="48" t="s">
        <v>58</v>
      </c>
    </row>
    <row r="16" spans="1:10" ht="15.75" x14ac:dyDescent="0.25">
      <c r="A16" s="8"/>
      <c r="B16" s="24"/>
      <c r="C16" s="24"/>
      <c r="D16" s="26" t="s">
        <v>26</v>
      </c>
      <c r="E16" s="40" t="s">
        <v>51</v>
      </c>
      <c r="F16" s="40" t="s">
        <v>29</v>
      </c>
      <c r="G16" s="40" t="s">
        <v>55</v>
      </c>
      <c r="H16" s="40" t="s">
        <v>59</v>
      </c>
      <c r="I16" s="40" t="s">
        <v>60</v>
      </c>
      <c r="J16" s="49" t="s">
        <v>61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78.75" x14ac:dyDescent="0.25">
      <c r="A19" s="8"/>
      <c r="B19" s="24"/>
      <c r="C19" s="45">
        <f t="shared" ref="C19:C20" si="0">C5</f>
        <v>187</v>
      </c>
      <c r="D19" s="68" t="str">
        <f>[1]Лист1!B276</f>
        <v>Запеканка творожная с рисом со сгущеным молоком (творог, сахар-песок, крупа рисовая,  яйцо, масло раст., сухари паниров., сметана, ванилин, молоко сгущеное)) 180/30</v>
      </c>
      <c r="E19" s="25">
        <f>[1]Лист1!C276</f>
        <v>210</v>
      </c>
      <c r="F19" s="25" t="s">
        <v>62</v>
      </c>
      <c r="G19" s="25">
        <f>[1]Лист1!G276</f>
        <v>438.66</v>
      </c>
      <c r="H19" s="25">
        <f>[1]Лист1!D276</f>
        <v>24.38</v>
      </c>
      <c r="I19" s="25">
        <f>[1]Лист1!E276</f>
        <v>11.73</v>
      </c>
      <c r="J19" s="48">
        <f>[1]Лист1!F276</f>
        <v>58.91</v>
      </c>
    </row>
    <row r="20" spans="1:10" ht="15.75" x14ac:dyDescent="0.25">
      <c r="A20" s="8"/>
      <c r="B20" s="24"/>
      <c r="C20" s="50">
        <f t="shared" si="0"/>
        <v>603</v>
      </c>
      <c r="D20" s="59" t="str">
        <f>[1]Лист1!B277</f>
        <v>Чай с молоком  (чай, молоко, вода)</v>
      </c>
      <c r="E20" s="25">
        <f>[1]Лист1!C277</f>
        <v>200</v>
      </c>
      <c r="F20" s="25" t="s">
        <v>40</v>
      </c>
      <c r="G20" s="25">
        <f>[1]Лист1!G277</f>
        <v>26.69</v>
      </c>
      <c r="H20" s="25">
        <f>[1]Лист1!D277</f>
        <v>1.36</v>
      </c>
      <c r="I20" s="25">
        <f>[1]Лист1!E277</f>
        <v>1.41</v>
      </c>
      <c r="J20" s="48">
        <f>[1]Лист1!F277</f>
        <v>2.14</v>
      </c>
    </row>
    <row r="21" spans="1:10" ht="15.75" x14ac:dyDescent="0.25">
      <c r="A21" s="23"/>
      <c r="B21" s="56"/>
      <c r="C21" s="50"/>
      <c r="D21" s="28" t="str">
        <f>[1]Лист1!B278</f>
        <v>Хлеб пшеничный йодированный</v>
      </c>
      <c r="E21" s="60">
        <f>[1]Лист1!C278</f>
        <v>24</v>
      </c>
      <c r="F21" s="48" t="s">
        <v>63</v>
      </c>
      <c r="G21" s="48">
        <f>[1]Лист1!G278</f>
        <v>58.32</v>
      </c>
      <c r="H21" s="25">
        <f>[1]Лист1!D278</f>
        <v>1.8</v>
      </c>
      <c r="I21" s="25">
        <f>[1]Лист1!E278</f>
        <v>0.24</v>
      </c>
      <c r="J21" s="48">
        <f>[1]Лист1!F278</f>
        <v>12.24</v>
      </c>
    </row>
    <row r="22" spans="1:10" ht="15.75" x14ac:dyDescent="0.25">
      <c r="A22" s="23"/>
      <c r="B22" s="56"/>
      <c r="C22" s="45"/>
      <c r="D22" s="28" t="str">
        <f>[1]Лист1!B279</f>
        <v>Яблоко свежее</v>
      </c>
      <c r="E22" s="60">
        <f>[1]Лист1!C279</f>
        <v>138</v>
      </c>
      <c r="F22" s="48" t="s">
        <v>64</v>
      </c>
      <c r="G22" s="48">
        <f>[1]Лист1!G279</f>
        <v>61.27</v>
      </c>
      <c r="H22" s="25">
        <f>[1]Лист1!D279</f>
        <v>0.55000000000000004</v>
      </c>
      <c r="I22" s="25">
        <f>[1]Лист1!E279</f>
        <v>0.55000000000000004</v>
      </c>
      <c r="J22" s="48">
        <f>[1]Лист1!F279</f>
        <v>13.52</v>
      </c>
    </row>
    <row r="23" spans="1:10" ht="16.5" thickBot="1" x14ac:dyDescent="0.3">
      <c r="A23" s="23"/>
      <c r="B23" s="57"/>
      <c r="C23" s="45">
        <f>[2]Лист1!H203</f>
        <v>0</v>
      </c>
      <c r="D23" s="26" t="s">
        <v>16</v>
      </c>
      <c r="E23" s="49"/>
      <c r="F23" s="49" t="s">
        <v>18</v>
      </c>
      <c r="G23" s="49">
        <f>[1]Лист1!G280</f>
        <v>584.94000000000005</v>
      </c>
      <c r="H23" s="40">
        <f>[1]Лист1!D280</f>
        <v>28.09</v>
      </c>
      <c r="I23" s="40">
        <f>[1]Лист1!E280</f>
        <v>13.930000000000001</v>
      </c>
      <c r="J23" s="49">
        <f>[1]Лист1!F280</f>
        <v>86.809999999999988</v>
      </c>
    </row>
    <row r="24" spans="1:10" ht="15.75" x14ac:dyDescent="0.25">
      <c r="A24" s="23"/>
      <c r="B24" s="56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6"/>
      <c r="C25" s="24"/>
      <c r="D25" s="26"/>
      <c r="E25" s="48"/>
      <c r="F25" s="49"/>
      <c r="G25" s="49"/>
      <c r="H25" s="40"/>
      <c r="I25" s="40"/>
      <c r="J25" s="49"/>
    </row>
    <row r="26" spans="1:10" ht="15.75" x14ac:dyDescent="0.25">
      <c r="A26" s="23"/>
      <c r="B26" s="56"/>
      <c r="C26" s="24"/>
      <c r="D26" s="27" t="s">
        <v>21</v>
      </c>
      <c r="E26" s="48"/>
      <c r="F26" s="48"/>
      <c r="G26" s="48"/>
      <c r="H26" s="25"/>
      <c r="I26" s="25"/>
      <c r="J26" s="48"/>
    </row>
    <row r="27" spans="1:10" ht="15.75" x14ac:dyDescent="0.25">
      <c r="A27" s="23"/>
      <c r="B27" s="56"/>
      <c r="C27" s="24">
        <f>[1]Лист1!H291</f>
        <v>982</v>
      </c>
      <c r="D27" s="28" t="str">
        <f>[1]Лист1!B282</f>
        <v>Закуска порционированная (помидоры свежие)</v>
      </c>
      <c r="E27" s="48">
        <f>[1]Лист1!C282</f>
        <v>40</v>
      </c>
      <c r="F27" s="48" t="s">
        <v>35</v>
      </c>
      <c r="G27" s="48">
        <f>[1]Лист1!G282</f>
        <v>8.56</v>
      </c>
      <c r="H27" s="25">
        <f>[1]Лист1!D282</f>
        <v>0.44</v>
      </c>
      <c r="I27" s="25">
        <f>[1]Лист1!E282</f>
        <v>0.08</v>
      </c>
      <c r="J27" s="48">
        <f>[1]Лист1!F282</f>
        <v>1.52</v>
      </c>
    </row>
    <row r="28" spans="1:10" ht="15.75" x14ac:dyDescent="0.25">
      <c r="A28" s="23"/>
      <c r="B28" s="33"/>
      <c r="C28" s="24" t="str">
        <f>[1]Лист1!H292</f>
        <v>165/998</v>
      </c>
      <c r="D28" s="28" t="str">
        <f>[1]Лист1!B283</f>
        <v>Борщ с капустой, картофелем, фаршем (говядина, картофель,  капуста,  морковь,  лук репч., свекла, томат паста,  масло раст., соль йод.,) 10/190</v>
      </c>
      <c r="E28" s="48">
        <f>[1]Лист1!C283</f>
        <v>200</v>
      </c>
      <c r="F28" s="48" t="s">
        <v>65</v>
      </c>
      <c r="G28" s="48">
        <f>[1]Лист1!G283</f>
        <v>100.97</v>
      </c>
      <c r="H28" s="25">
        <f>[1]Лист1!D283</f>
        <v>3.61</v>
      </c>
      <c r="I28" s="25">
        <f>[1]Лист1!E283</f>
        <v>5.25</v>
      </c>
      <c r="J28" s="48">
        <f>[1]Лист1!F283</f>
        <v>9.83</v>
      </c>
    </row>
    <row r="29" spans="1:10" ht="15.75" x14ac:dyDescent="0.25">
      <c r="A29" s="23"/>
      <c r="B29" s="24"/>
      <c r="C29" s="24">
        <f>[1]Лист1!H293</f>
        <v>973</v>
      </c>
      <c r="D29" s="13" t="str">
        <f>[1]Лист1!B284</f>
        <v>Биточки рубленые из курицы с соусом красным  (филе куриное, свинина, картофель, лук репчатый, сухари панировочные, соль йод., масло подсолнечное, соу красный) 80/30</v>
      </c>
      <c r="E29" s="48">
        <f>[1]Лист1!C284</f>
        <v>110</v>
      </c>
      <c r="F29" s="48" t="s">
        <v>66</v>
      </c>
      <c r="G29" s="48">
        <f>[1]Лист1!G284</f>
        <v>206.15</v>
      </c>
      <c r="H29" s="25">
        <f>[1]Лист1!D284</f>
        <v>17</v>
      </c>
      <c r="I29" s="25">
        <f>[1]Лист1!E284</f>
        <v>10.95</v>
      </c>
      <c r="J29" s="48">
        <f>[1]Лист1!F284</f>
        <v>9.9</v>
      </c>
    </row>
    <row r="30" spans="1:10" ht="15.75" x14ac:dyDescent="0.25">
      <c r="A30" s="23"/>
      <c r="B30" s="24"/>
      <c r="C30" s="24">
        <f>[1]Лист1!H294</f>
        <v>632</v>
      </c>
      <c r="D30" s="61" t="str">
        <f>[1]Лист1!B285</f>
        <v>Гарнир каша гречневая рассыпчатая ( крупа гречневая, масло слив., соль йод.)</v>
      </c>
      <c r="E30" s="25">
        <f>[1]Лист1!C285</f>
        <v>150</v>
      </c>
      <c r="F30" s="25" t="s">
        <v>67</v>
      </c>
      <c r="G30" s="25">
        <f>[1]Лист1!G285</f>
        <v>219.36</v>
      </c>
      <c r="H30" s="25">
        <f>[1]Лист1!D285</f>
        <v>6.2</v>
      </c>
      <c r="I30" s="25">
        <f>[1]Лист1!E285</f>
        <v>4.74</v>
      </c>
      <c r="J30" s="25">
        <f>[1]Лист1!F285</f>
        <v>37.979999999999997</v>
      </c>
    </row>
    <row r="31" spans="1:10" ht="15.75" x14ac:dyDescent="0.25">
      <c r="A31" s="23"/>
      <c r="B31" s="56"/>
      <c r="C31" s="56">
        <f>[1]Лист1!H295</f>
        <v>669</v>
      </c>
      <c r="D31" s="29" t="str">
        <f>[1]Лист1!B286</f>
        <v>Компот из кураги с вит С (курага, сахар, лимон. кислота,  аскорб. кислота)</v>
      </c>
      <c r="E31" s="48">
        <f>[1]Лист1!C286</f>
        <v>200</v>
      </c>
      <c r="F31" s="48" t="s">
        <v>68</v>
      </c>
      <c r="G31" s="48">
        <f>[1]Лист1!G286</f>
        <v>77.94</v>
      </c>
      <c r="H31" s="48">
        <f>[1]Лист1!D286</f>
        <v>0.99</v>
      </c>
      <c r="I31" s="48">
        <f>[1]Лист1!E286</f>
        <v>0.06</v>
      </c>
      <c r="J31" s="48">
        <f>[1]Лист1!F286</f>
        <v>18.36</v>
      </c>
    </row>
    <row r="32" spans="1:10" ht="15.75" x14ac:dyDescent="0.25">
      <c r="A32" s="23"/>
      <c r="B32" s="56"/>
      <c r="C32" s="24"/>
      <c r="D32" s="29" t="str">
        <f>[1]Лист1!B287</f>
        <v>Хлеб пшеничный йодированный</v>
      </c>
      <c r="E32" s="48">
        <f>[1]Лист1!C287</f>
        <v>25</v>
      </c>
      <c r="F32" s="48" t="s">
        <v>36</v>
      </c>
      <c r="G32" s="48">
        <f>[1]Лист1!G287</f>
        <v>60.75</v>
      </c>
      <c r="H32" s="25">
        <f>[1]Лист1!D287</f>
        <v>1.88</v>
      </c>
      <c r="I32" s="25">
        <f>[1]Лист1!E287</f>
        <v>0.25</v>
      </c>
      <c r="J32" s="48">
        <f>[1]Лист1!F287</f>
        <v>12.75</v>
      </c>
    </row>
    <row r="33" spans="1:10" ht="15.75" x14ac:dyDescent="0.25">
      <c r="A33" s="23"/>
      <c r="B33" s="56"/>
      <c r="C33" s="24"/>
      <c r="D33" s="29" t="str">
        <f>[1]Лист1!B288</f>
        <v>Хлеб ржаной</v>
      </c>
      <c r="E33" s="48">
        <f>[1]Лист1!C288</f>
        <v>25</v>
      </c>
      <c r="F33" s="48" t="s">
        <v>69</v>
      </c>
      <c r="G33" s="48">
        <f>[1]Лист1!G288</f>
        <v>48.9</v>
      </c>
      <c r="H33" s="25">
        <f>[1]Лист1!D288</f>
        <v>1.65</v>
      </c>
      <c r="I33" s="25">
        <f>[1]Лист1!E288</f>
        <v>0.3</v>
      </c>
      <c r="J33" s="48">
        <f>[1]Лист1!F288</f>
        <v>9.9</v>
      </c>
    </row>
    <row r="34" spans="1:10" ht="15.75" x14ac:dyDescent="0.25">
      <c r="A34" s="23"/>
      <c r="B34" s="33"/>
      <c r="C34" s="24"/>
      <c r="D34" s="30" t="s">
        <v>16</v>
      </c>
      <c r="E34" s="49" t="s">
        <v>70</v>
      </c>
      <c r="F34" s="49" t="s">
        <v>23</v>
      </c>
      <c r="G34" s="49">
        <f>[1]Лист1!G289</f>
        <v>722.63</v>
      </c>
      <c r="H34" s="40">
        <f>[1]Лист1!D289</f>
        <v>31.769999999999996</v>
      </c>
      <c r="I34" s="40">
        <f>[1]Лист1!E289</f>
        <v>21.630000000000003</v>
      </c>
      <c r="J34" s="49">
        <f>[1]Лист1!F289</f>
        <v>100.24000000000001</v>
      </c>
    </row>
    <row r="35" spans="1:10" ht="16.5" thickBot="1" x14ac:dyDescent="0.3">
      <c r="A35" s="23"/>
      <c r="B35" s="24"/>
      <c r="C35" s="24"/>
      <c r="D35" s="31" t="s">
        <v>17</v>
      </c>
      <c r="E35" s="48"/>
      <c r="F35" s="49" t="s">
        <v>23</v>
      </c>
      <c r="G35" s="48"/>
      <c r="H35" s="25"/>
      <c r="I35" s="25"/>
      <c r="J35" s="48"/>
    </row>
    <row r="36" spans="1:10" ht="16.5" thickBot="1" x14ac:dyDescent="0.3">
      <c r="A36" s="23"/>
      <c r="B36" s="57"/>
      <c r="C36" s="24"/>
      <c r="D36" s="27" t="s">
        <v>22</v>
      </c>
      <c r="E36" s="48"/>
      <c r="F36" s="48"/>
      <c r="G36" s="48"/>
      <c r="H36" s="25"/>
      <c r="I36" s="25"/>
      <c r="J36" s="48"/>
    </row>
    <row r="37" spans="1:10" ht="15.75" x14ac:dyDescent="0.25">
      <c r="A37" s="8" t="s">
        <v>11</v>
      </c>
      <c r="B37" s="56"/>
      <c r="C37" s="13">
        <f>[1]Лист1!H291</f>
        <v>982</v>
      </c>
      <c r="D37" s="28" t="str">
        <f>[1]Лист1!B291</f>
        <v>Закуска порционированная (помидоры свежие)</v>
      </c>
      <c r="E37" s="46">
        <f>[1]Лист1!C291</f>
        <v>60</v>
      </c>
      <c r="F37" s="55" t="s">
        <v>38</v>
      </c>
      <c r="G37" s="47">
        <f>[1]Лист1!G291</f>
        <v>12.84</v>
      </c>
      <c r="H37" s="17">
        <f>[1]Лист1!D291</f>
        <v>0.66</v>
      </c>
      <c r="I37" s="17">
        <f>[1]Лист1!E291</f>
        <v>0.12</v>
      </c>
      <c r="J37" s="17">
        <f>[1]Лист1!F291</f>
        <v>2.2799999999999998</v>
      </c>
    </row>
    <row r="38" spans="1:10" ht="15.75" x14ac:dyDescent="0.25">
      <c r="A38" s="8"/>
      <c r="B38" s="12"/>
      <c r="C38" s="13" t="str">
        <f>[1]Лист1!H292</f>
        <v>165/998</v>
      </c>
      <c r="D38" s="28" t="str">
        <f>[1]Лист1!B292</f>
        <v>Борщ с капустой, картофелем, фаршем (говядина, картофель,  капуста,  морковь,  лук репч., свекла, томат паста,  масло раст., соль йод.,) 15/240</v>
      </c>
      <c r="E38" s="14">
        <f>[1]Лист1!C292</f>
        <v>255</v>
      </c>
      <c r="F38" s="48" t="s">
        <v>72</v>
      </c>
      <c r="G38" s="15">
        <f>[1]Лист1!G292</f>
        <v>128.74</v>
      </c>
      <c r="H38" s="15">
        <f>[1]Лист1!D292</f>
        <v>4.5999999999999996</v>
      </c>
      <c r="I38" s="15">
        <f>[1]Лист1!E292</f>
        <v>6.69</v>
      </c>
      <c r="J38" s="15">
        <f>[1]Лист1!F292</f>
        <v>12.53</v>
      </c>
    </row>
    <row r="39" spans="1:10" ht="15.75" x14ac:dyDescent="0.25">
      <c r="A39" s="8"/>
      <c r="B39" s="12"/>
      <c r="C39" s="32">
        <f>[1]Лист1!H293</f>
        <v>973</v>
      </c>
      <c r="D39" s="13" t="str">
        <f>[1]Лист1!B293</f>
        <v>Биточки рубленые из курицы с соусом красным(филе куриное, свинина, картофель, лук репчатый, сухари панировочные, соль йод., масло подсолнечное, соу красный) 80/30</v>
      </c>
      <c r="E39" s="14">
        <f>[1]Лист1!C293</f>
        <v>110</v>
      </c>
      <c r="F39" s="48" t="s">
        <v>66</v>
      </c>
      <c r="G39" s="15">
        <f>[1]Лист1!G293</f>
        <v>206.15</v>
      </c>
      <c r="H39" s="15">
        <f>[1]Лист1!D293</f>
        <v>17</v>
      </c>
      <c r="I39" s="15">
        <f>[1]Лист1!E293</f>
        <v>10.95</v>
      </c>
      <c r="J39" s="15">
        <f>[1]Лист1!F293</f>
        <v>9.9</v>
      </c>
    </row>
    <row r="40" spans="1:10" ht="15.75" x14ac:dyDescent="0.25">
      <c r="A40" s="8"/>
      <c r="B40" s="12"/>
      <c r="C40" s="13">
        <f>[1]Лист1!H294</f>
        <v>632</v>
      </c>
      <c r="D40" s="29" t="str">
        <f>[1]Лист1!B294</f>
        <v>Гарнир каша гречневая рассыпчатая ( крупа гречневая, масло слив., соль йод.)</v>
      </c>
      <c r="E40" s="16">
        <f>[1]Лист1!C294</f>
        <v>180</v>
      </c>
      <c r="F40" s="48" t="s">
        <v>73</v>
      </c>
      <c r="G40" s="15">
        <f>[1]Лист1!G294</f>
        <v>263.23</v>
      </c>
      <c r="H40" s="15">
        <f>[1]Лист1!D294</f>
        <v>7.43</v>
      </c>
      <c r="I40" s="15">
        <f>[1]Лист1!E294</f>
        <v>5.69</v>
      </c>
      <c r="J40" s="15">
        <f>[1]Лист1!F294</f>
        <v>45.58</v>
      </c>
    </row>
    <row r="41" spans="1:10" ht="15.75" x14ac:dyDescent="0.25">
      <c r="A41" s="8"/>
      <c r="B41" s="12"/>
      <c r="C41" s="13">
        <f>[1]Лист1!H295</f>
        <v>669</v>
      </c>
      <c r="D41" s="29" t="str">
        <f>[1]Лист1!B295</f>
        <v>Компот из кураги с вит С (курага, сахар, лимон. кислота,  аскорб. кислота)</v>
      </c>
      <c r="E41" s="16">
        <f>[1]Лист1!C295</f>
        <v>200</v>
      </c>
      <c r="F41" s="48" t="s">
        <v>68</v>
      </c>
      <c r="G41" s="15">
        <f>[1]Лист1!G295</f>
        <v>77.94</v>
      </c>
      <c r="H41" s="15">
        <f>[1]Лист1!D295</f>
        <v>0.99</v>
      </c>
      <c r="I41" s="15">
        <f>[1]Лист1!E295</f>
        <v>0.06</v>
      </c>
      <c r="J41" s="15">
        <f>[1]Лист1!F295</f>
        <v>18.36</v>
      </c>
    </row>
    <row r="42" spans="1:10" ht="15.75" x14ac:dyDescent="0.25">
      <c r="A42" s="8"/>
      <c r="B42" s="12"/>
      <c r="C42" s="13"/>
      <c r="D42" s="29" t="str">
        <f>[1]Лист1!B296</f>
        <v>Хлеб пшеничный йодированный</v>
      </c>
      <c r="E42" s="16">
        <f>[1]Лист1!C296</f>
        <v>30</v>
      </c>
      <c r="F42" s="48" t="s">
        <v>74</v>
      </c>
      <c r="G42" s="15">
        <f>[1]Лист1!G296</f>
        <v>72.900000000000006</v>
      </c>
      <c r="H42" s="15">
        <f>[1]Лист1!D296</f>
        <v>2.25</v>
      </c>
      <c r="I42" s="15">
        <f>[1]Лист1!E296</f>
        <v>0.3</v>
      </c>
      <c r="J42" s="15">
        <f>[1]Лист1!F296</f>
        <v>15.3</v>
      </c>
    </row>
    <row r="43" spans="1:10" ht="15.75" x14ac:dyDescent="0.25">
      <c r="A43" s="8"/>
      <c r="B43" s="12"/>
      <c r="C43" s="13"/>
      <c r="D43" s="29" t="str">
        <f>[1]Лист1!B297</f>
        <v>Хлеб ржаной</v>
      </c>
      <c r="E43" s="16">
        <f>[1]Лист1!C297</f>
        <v>23</v>
      </c>
      <c r="F43" s="48" t="s">
        <v>75</v>
      </c>
      <c r="G43" s="15">
        <f>[1]Лист1!G297</f>
        <v>44.99</v>
      </c>
      <c r="H43" s="15">
        <f>[1]Лист1!D297</f>
        <v>1.52</v>
      </c>
      <c r="I43" s="15">
        <f>[1]Лист1!E297</f>
        <v>0.28000000000000003</v>
      </c>
      <c r="J43" s="15">
        <f>[1]Лист1!F297</f>
        <v>9.11</v>
      </c>
    </row>
    <row r="44" spans="1:10" ht="15.75" x14ac:dyDescent="0.25">
      <c r="A44" s="8"/>
      <c r="B44" s="33"/>
      <c r="C44" s="33"/>
      <c r="D44" s="30" t="s">
        <v>16</v>
      </c>
      <c r="E44" s="34" t="s">
        <v>71</v>
      </c>
      <c r="F44" s="34" t="s">
        <v>25</v>
      </c>
      <c r="G44" s="34">
        <f>[1]Лист1!G298</f>
        <v>806.79000000000008</v>
      </c>
      <c r="H44" s="34">
        <f>[1]Лист1!D298</f>
        <v>34.449999999999996</v>
      </c>
      <c r="I44" s="34">
        <f>[1]Лист1!E298</f>
        <v>24.09</v>
      </c>
      <c r="J44" s="35">
        <f>[1]Лист1!F298</f>
        <v>113.05999999999999</v>
      </c>
    </row>
    <row r="45" spans="1:10" ht="16.5" thickBot="1" x14ac:dyDescent="0.3">
      <c r="A45" s="21"/>
      <c r="B45" s="22"/>
      <c r="C45" s="22"/>
      <c r="D45" s="31" t="s">
        <v>17</v>
      </c>
      <c r="E45" s="36"/>
      <c r="F45" s="37">
        <v>120</v>
      </c>
      <c r="G45" s="38"/>
      <c r="H45" s="38"/>
      <c r="I45" s="38"/>
      <c r="J4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2023-12-06T02:10:56Z</dcterms:modified>
</cp:coreProperties>
</file>