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5 по 10 января 2024\"/>
    </mc:Choice>
  </mc:AlternateContent>
  <xr:revisionPtr revIDLastSave="0" documentId="13_ncr:1_{301D05F5-B3F9-49EE-B1F3-B112081690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F49" i="1"/>
  <c r="H49" i="1"/>
  <c r="E50" i="1"/>
  <c r="F50" i="1"/>
  <c r="J50" i="1"/>
  <c r="E51" i="1"/>
  <c r="F51" i="1"/>
  <c r="E52" i="1"/>
  <c r="F52" i="1"/>
  <c r="J52" i="1"/>
  <c r="G41" i="1"/>
  <c r="G49" i="1" s="1"/>
  <c r="G42" i="1"/>
  <c r="G50" i="1" s="1"/>
  <c r="G43" i="1"/>
  <c r="G51" i="1" s="1"/>
  <c r="G44" i="1"/>
  <c r="G52" i="1" s="1"/>
  <c r="G45" i="1"/>
  <c r="H41" i="1"/>
  <c r="I41" i="1"/>
  <c r="I49" i="1" s="1"/>
  <c r="J41" i="1"/>
  <c r="J49" i="1" s="1"/>
  <c r="H42" i="1"/>
  <c r="H50" i="1" s="1"/>
  <c r="I42" i="1"/>
  <c r="I50" i="1" s="1"/>
  <c r="J42" i="1"/>
  <c r="H43" i="1"/>
  <c r="H51" i="1" s="1"/>
  <c r="I43" i="1"/>
  <c r="I51" i="1" s="1"/>
  <c r="J43" i="1"/>
  <c r="J51" i="1" s="1"/>
  <c r="H44" i="1"/>
  <c r="H52" i="1" s="1"/>
  <c r="I44" i="1"/>
  <c r="I52" i="1" s="1"/>
  <c r="J44" i="1"/>
  <c r="H45" i="1"/>
  <c r="I45" i="1"/>
  <c r="J45" i="1"/>
  <c r="D49" i="1"/>
  <c r="D50" i="1"/>
  <c r="D51" i="1"/>
  <c r="C49" i="1"/>
  <c r="C50" i="1"/>
  <c r="C51" i="1"/>
  <c r="C33" i="1"/>
  <c r="C34" i="1"/>
  <c r="C35" i="1"/>
  <c r="C41" i="1"/>
  <c r="C42" i="1"/>
  <c r="C43" i="1"/>
  <c r="D34" i="1"/>
  <c r="D33" i="1"/>
  <c r="D52" i="1"/>
  <c r="D35" i="1"/>
  <c r="D43" i="1" s="1"/>
  <c r="D36" i="1"/>
  <c r="D44" i="1" s="1"/>
  <c r="H37" i="1"/>
  <c r="I37" i="1"/>
  <c r="J37" i="1"/>
  <c r="G33" i="1"/>
  <c r="G34" i="1"/>
  <c r="G35" i="1"/>
  <c r="G36" i="1"/>
  <c r="G37" i="1"/>
  <c r="H33" i="1"/>
  <c r="I33" i="1"/>
  <c r="J33" i="1"/>
  <c r="H34" i="1"/>
  <c r="I34" i="1"/>
  <c r="J34" i="1"/>
  <c r="H35" i="1"/>
  <c r="I35" i="1"/>
  <c r="J35" i="1"/>
  <c r="H36" i="1"/>
  <c r="I36" i="1"/>
  <c r="J36" i="1"/>
  <c r="E33" i="1"/>
  <c r="E34" i="1"/>
  <c r="E35" i="1"/>
  <c r="E36" i="1"/>
  <c r="C24" i="1"/>
  <c r="C25" i="1"/>
  <c r="C26" i="1"/>
  <c r="G24" i="1"/>
  <c r="G25" i="1"/>
  <c r="G26" i="1"/>
  <c r="G27" i="1"/>
  <c r="G28" i="1"/>
  <c r="G29" i="1"/>
  <c r="H29" i="1"/>
  <c r="I29" i="1"/>
  <c r="J29" i="1"/>
  <c r="D24" i="1"/>
  <c r="E24" i="1"/>
  <c r="D25" i="1"/>
  <c r="E25" i="1"/>
  <c r="D26" i="1"/>
  <c r="E26" i="1"/>
  <c r="D27" i="1"/>
  <c r="E27" i="1"/>
  <c r="D28" i="1"/>
  <c r="E28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C5" i="1"/>
  <c r="C6" i="1"/>
  <c r="C7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5" i="1"/>
  <c r="E5" i="1"/>
  <c r="D6" i="1"/>
  <c r="E6" i="1"/>
  <c r="D7" i="1"/>
  <c r="E7" i="1"/>
  <c r="D8" i="1"/>
  <c r="E8" i="1"/>
  <c r="D9" i="1"/>
  <c r="E9" i="1"/>
  <c r="D45" i="1"/>
  <c r="F45" i="1"/>
  <c r="D46" i="1"/>
  <c r="G15" i="1"/>
  <c r="H15" i="1"/>
  <c r="I15" i="1"/>
  <c r="J15" i="1"/>
  <c r="C29" i="1"/>
  <c r="C10" i="1"/>
</calcChain>
</file>

<file path=xl/sharedStrings.xml><?xml version="1.0" encoding="utf-8"?>
<sst xmlns="http://schemas.openxmlformats.org/spreadsheetml/2006/main" count="110" uniqueCount="89">
  <si>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</si>
  <si>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</si>
  <si>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</si>
  <si>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</si>
  <si>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</si>
  <si>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</si>
  <si>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</si>
  <si>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</si>
  <si>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</si>
  <si>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</si>
  <si>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</si>
  <si>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</si>
  <si>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</si>
  <si>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</si>
  <si>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</si>
  <si>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</si>
  <si>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</si>
  <si>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</si>
  <si>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</si>
  <si>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</si>
  <si>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</si>
  <si>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</si>
  <si>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</si>
  <si>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</si>
  <si>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</si>
  <si>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</si>
  <si>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</si>
  <si>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19</t>
  </si>
  <si>
    <t>Второй завтрак 7-11 лет (ОВЗ)</t>
  </si>
  <si>
    <t>Полдник 7-11 лет (ОВЗ)</t>
  </si>
  <si>
    <t>Обед12 лет старше ОВЗ</t>
  </si>
  <si>
    <t>15,12</t>
  </si>
  <si>
    <t>22,96</t>
  </si>
  <si>
    <t>13,93</t>
  </si>
  <si>
    <t>2,99</t>
  </si>
  <si>
    <t>30,00</t>
  </si>
  <si>
    <t>536</t>
  </si>
  <si>
    <t>577</t>
  </si>
  <si>
    <t>15.12</t>
  </si>
  <si>
    <t>28,71</t>
  </si>
  <si>
    <t>2,24</t>
  </si>
  <si>
    <t>Булочка Мишутка (конд цех)</t>
  </si>
  <si>
    <t>75</t>
  </si>
  <si>
    <t>19,00</t>
  </si>
  <si>
    <t>286,57</t>
  </si>
  <si>
    <t>6,36</t>
  </si>
  <si>
    <t>8,81</t>
  </si>
  <si>
    <t>45,46</t>
  </si>
  <si>
    <t>Пирожки печеные с мясом -картофельным фаршем (мука, сахар песок масло сливочное, картофель, яйцо, говядина, лук репчатый, масло раст., соль йод)</t>
  </si>
  <si>
    <t>21,69</t>
  </si>
  <si>
    <t>Чай с сахаром (чай, сахар)</t>
  </si>
  <si>
    <t>200</t>
  </si>
  <si>
    <t>1,63</t>
  </si>
  <si>
    <t>Десерт фруктовый</t>
  </si>
  <si>
    <t>100</t>
  </si>
  <si>
    <t>31,68</t>
  </si>
  <si>
    <t>214,05</t>
  </si>
  <si>
    <t>36,32</t>
  </si>
  <si>
    <t>80,20</t>
  </si>
  <si>
    <t>330,57</t>
  </si>
  <si>
    <t>375</t>
  </si>
  <si>
    <t>8,6</t>
  </si>
  <si>
    <t>7,53</t>
  </si>
  <si>
    <t>28,51</t>
  </si>
  <si>
    <t>0</t>
  </si>
  <si>
    <t>9,08</t>
  </si>
  <si>
    <t>0,60</t>
  </si>
  <si>
    <t>0,20</t>
  </si>
  <si>
    <t>9,2</t>
  </si>
  <si>
    <t>7,73</t>
  </si>
  <si>
    <t>56,59</t>
  </si>
  <si>
    <t>711</t>
  </si>
  <si>
    <t>Бульон с мясными фрикадельками и гренками (фрикадельки мясные, морковь, лук репч., чеснок сух., приправа, соль йод., гренки) 20/230/15</t>
  </si>
  <si>
    <t>Жаркое  по домашнему ( говядина, картофель, лук репч., масло растит.,  томат. паста, соль йодир., приправа)  65/240</t>
  </si>
  <si>
    <t>265</t>
  </si>
  <si>
    <t>17,34</t>
  </si>
  <si>
    <t>305</t>
  </si>
  <si>
    <t>97,11</t>
  </si>
  <si>
    <t>200/4</t>
  </si>
  <si>
    <t>2,89</t>
  </si>
  <si>
    <t>32</t>
  </si>
  <si>
    <t>2,66</t>
  </si>
  <si>
    <t>806</t>
  </si>
  <si>
    <t>16,94</t>
  </si>
  <si>
    <t>82,93</t>
  </si>
  <si>
    <t>776,36</t>
  </si>
  <si>
    <t>32,59</t>
  </si>
  <si>
    <t>31,38</t>
  </si>
  <si>
    <t>59,4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</si>
</sst>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3" borderId="1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9.01%20&#1087;&#1086;%20%2019.01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98">
          <cell r="B198" t="str">
            <v>Яйцо перепелиное вареное (1 шт.)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21">
          <cell r="B221" t="str">
            <v>Закуска порционированая (кукуруза консерв.)</v>
          </cell>
          <cell r="C221">
            <v>40</v>
          </cell>
          <cell r="D221">
            <v>0.64</v>
          </cell>
          <cell r="E221">
            <v>0.16</v>
          </cell>
          <cell r="F221">
            <v>5.72</v>
          </cell>
          <cell r="G221">
            <v>26.88</v>
          </cell>
          <cell r="H221">
            <v>984</v>
          </cell>
        </row>
        <row r="222">
          <cell r="B222" t="str">
            <v>Макароны с ветчиной и томатом (макаронные изделия, ветчина, лук репчптый, томатная паста, масло сл., соль йодир)</v>
          </cell>
          <cell r="C222">
            <v>200</v>
          </cell>
          <cell r="D222">
            <v>11.22</v>
          </cell>
          <cell r="E222">
            <v>9.48</v>
          </cell>
          <cell r="F222">
            <v>36.6</v>
          </cell>
          <cell r="G222">
            <v>276.60000000000002</v>
          </cell>
          <cell r="H222">
            <v>448</v>
          </cell>
        </row>
        <row r="223">
          <cell r="B223" t="str">
            <v>Чай с мёдом  (чай, мёд, вода)</v>
          </cell>
          <cell r="C223" t="str">
            <v>200/20</v>
          </cell>
          <cell r="D223">
            <v>0.15</v>
          </cell>
          <cell r="E223">
            <v>0</v>
          </cell>
          <cell r="F223">
            <v>14.61</v>
          </cell>
          <cell r="G223">
            <v>59.04</v>
          </cell>
          <cell r="H223">
            <v>977</v>
          </cell>
        </row>
        <row r="224">
          <cell r="B224" t="str">
            <v>Хлеб пшеничный йодированный</v>
          </cell>
          <cell r="C224">
            <v>36</v>
          </cell>
          <cell r="D224">
            <v>2.7</v>
          </cell>
          <cell r="E224">
            <v>0.36</v>
          </cell>
          <cell r="F224">
            <v>18.36</v>
          </cell>
          <cell r="G224">
            <v>87.48</v>
          </cell>
        </row>
        <row r="225">
          <cell r="B225" t="str">
            <v>Гематоген 1 шт</v>
          </cell>
          <cell r="C225">
            <v>40</v>
          </cell>
          <cell r="D225">
            <v>2.6</v>
          </cell>
          <cell r="E225">
            <v>1.6</v>
          </cell>
          <cell r="F225">
            <v>32.799999999999997</v>
          </cell>
          <cell r="G225">
            <v>156</v>
          </cell>
        </row>
        <row r="226">
          <cell r="D226">
            <v>17.310000000000002</v>
          </cell>
          <cell r="E226">
            <v>11.6</v>
          </cell>
          <cell r="F226">
            <v>108.08999999999999</v>
          </cell>
          <cell r="G226">
            <v>606</v>
          </cell>
        </row>
        <row r="228">
          <cell r="B228" t="str">
            <v>Закуска порционированая (кукуруза консерв.)</v>
          </cell>
          <cell r="C228">
            <v>40</v>
          </cell>
          <cell r="D228">
            <v>0.64</v>
          </cell>
          <cell r="E228">
            <v>0.16</v>
          </cell>
          <cell r="F228">
            <v>5.72</v>
          </cell>
          <cell r="G228">
            <v>26.88</v>
          </cell>
          <cell r="H228">
            <v>984</v>
          </cell>
        </row>
        <row r="229">
          <cell r="B229" t="str">
            <v>Макароны с ветчиной и томатом (макаронные изделия, ветчина, лук репчптый, томатная паста, масло сл., соль йодир)</v>
          </cell>
          <cell r="C229">
            <v>250</v>
          </cell>
          <cell r="D229">
            <v>14.03</v>
          </cell>
          <cell r="E229">
            <v>11.85</v>
          </cell>
          <cell r="F229">
            <v>45.75</v>
          </cell>
          <cell r="G229">
            <v>345.75</v>
          </cell>
          <cell r="H229">
            <v>448</v>
          </cell>
        </row>
        <row r="230">
          <cell r="B230" t="str">
            <v>Чай с мёдом  (чай, мёд, вода)</v>
          </cell>
          <cell r="C230" t="str">
            <v>200/20</v>
          </cell>
          <cell r="D230">
            <v>0.15</v>
          </cell>
          <cell r="E230">
            <v>0</v>
          </cell>
          <cell r="F230">
            <v>14.61</v>
          </cell>
          <cell r="G230">
            <v>59.04</v>
          </cell>
          <cell r="H230">
            <v>977</v>
          </cell>
        </row>
        <row r="231">
          <cell r="B231" t="str">
            <v>Хлеб пшеничный йодированный</v>
          </cell>
          <cell r="C231">
            <v>27</v>
          </cell>
          <cell r="D231">
            <v>2.0299999999999998</v>
          </cell>
          <cell r="E231">
            <v>0.27</v>
          </cell>
          <cell r="F231">
            <v>13.77</v>
          </cell>
          <cell r="G231">
            <v>65.61</v>
          </cell>
        </row>
        <row r="232">
          <cell r="B232" t="str">
            <v>Гематоген 1 шт</v>
          </cell>
          <cell r="C232">
            <v>40</v>
          </cell>
          <cell r="D232">
            <v>2.6</v>
          </cell>
          <cell r="E232">
            <v>1.6</v>
          </cell>
          <cell r="F232">
            <v>32.799999999999997</v>
          </cell>
          <cell r="G232">
            <v>156</v>
          </cell>
        </row>
        <row r="233">
          <cell r="D233">
            <v>19.450000000000003</v>
          </cell>
          <cell r="E233">
            <v>13.879999999999999</v>
          </cell>
          <cell r="F233">
            <v>112.64999999999999</v>
          </cell>
          <cell r="G233">
            <v>653.28</v>
          </cell>
        </row>
        <row r="235">
          <cell r="C235">
            <v>215</v>
          </cell>
          <cell r="D235">
            <v>4.16</v>
          </cell>
          <cell r="E235">
            <v>4.24</v>
          </cell>
          <cell r="F235">
            <v>6.39</v>
          </cell>
          <cell r="G235">
            <v>130.37</v>
          </cell>
        </row>
        <row r="236">
          <cell r="C236">
            <v>265</v>
          </cell>
          <cell r="D236">
            <v>21.66</v>
          </cell>
          <cell r="E236">
            <v>22.31</v>
          </cell>
          <cell r="F236">
            <v>25.41</v>
          </cell>
          <cell r="G236">
            <v>439.13</v>
          </cell>
        </row>
        <row r="237">
          <cell r="C237" t="str">
            <v>200/4</v>
          </cell>
          <cell r="D237">
            <v>0.04</v>
          </cell>
          <cell r="E237">
            <v>0</v>
          </cell>
          <cell r="F237">
            <v>9.19</v>
          </cell>
          <cell r="G237">
            <v>36.92</v>
          </cell>
        </row>
        <row r="238">
          <cell r="C238">
            <v>27</v>
          </cell>
          <cell r="D238">
            <v>2.0299999999999998</v>
          </cell>
          <cell r="E238">
            <v>0.27</v>
          </cell>
          <cell r="F238">
            <v>13.77</v>
          </cell>
          <cell r="G238">
            <v>65.61</v>
          </cell>
        </row>
        <row r="239">
          <cell r="D239">
            <v>27.89</v>
          </cell>
          <cell r="E239">
            <v>26.819999999999997</v>
          </cell>
          <cell r="F239">
            <v>54.760000000000005</v>
          </cell>
          <cell r="G239">
            <v>672.03</v>
          </cell>
        </row>
        <row r="241">
          <cell r="B241" t="str">
            <v>Бульон с мясными фрикадельками и гренками (фрикадельки мясные, морковь, лук репч., чеснок сух., приправа, соль йод., гренки) 20/230/15</v>
          </cell>
          <cell r="D241">
            <v>5.62</v>
          </cell>
          <cell r="E241">
            <v>5.8</v>
          </cell>
          <cell r="F241">
            <v>5.12</v>
          </cell>
          <cell r="G241">
            <v>171.16</v>
          </cell>
          <cell r="H241">
            <v>1079</v>
          </cell>
        </row>
        <row r="242">
          <cell r="B242" t="str">
            <v>Жаркое  по домашнему ( говядина, картофель, лук репч., масло растит.,  томат. паста, соль йодир., приправа)  65/240</v>
          </cell>
          <cell r="D242">
            <v>24.53</v>
          </cell>
          <cell r="E242">
            <v>25.26</v>
          </cell>
          <cell r="F242">
            <v>28.77</v>
          </cell>
          <cell r="G242">
            <v>490.52</v>
          </cell>
          <cell r="H242">
            <v>27</v>
          </cell>
        </row>
        <row r="243">
          <cell r="B243" t="str">
            <v>Чай с лимоном  (чай, сахар, лимон)</v>
          </cell>
          <cell r="D243">
            <v>0.04</v>
          </cell>
          <cell r="E243">
            <v>0</v>
          </cell>
          <cell r="F243">
            <v>9.19</v>
          </cell>
          <cell r="G243">
            <v>36.92</v>
          </cell>
          <cell r="H243">
            <v>431</v>
          </cell>
        </row>
        <row r="244">
          <cell r="B244" t="str">
            <v>Хлеб пшеничный йодированный</v>
          </cell>
          <cell r="D244">
            <v>2.4</v>
          </cell>
          <cell r="E244">
            <v>0.32</v>
          </cell>
          <cell r="F244">
            <v>16.32</v>
          </cell>
          <cell r="G244">
            <v>77.760000000000005</v>
          </cell>
        </row>
        <row r="245">
          <cell r="D245">
            <v>32.590000000000003</v>
          </cell>
          <cell r="E245">
            <v>31.380000000000003</v>
          </cell>
          <cell r="F245">
            <v>59.4</v>
          </cell>
          <cell r="G245">
            <v>776.3599999999999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4"/>
  <sheetViews>
    <sheetView showGridLines="0" tabSelected="1" workbookViewId="0">
      <selection activeCell="J53" sqref="J5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8" t="s">
        <v>15</v>
      </c>
      <c r="C1" s="69"/>
      <c r="D1" s="70"/>
      <c r="E1" s="1" t="s">
        <v>12</v>
      </c>
      <c r="F1" s="50"/>
      <c r="G1" s="1"/>
      <c r="H1" s="1"/>
      <c r="I1" s="1" t="s">
        <v>1</v>
      </c>
      <c r="J1" s="2">
        <v>45306</v>
      </c>
    </row>
    <row r="2" spans="1:10" ht="7.5" customHeight="1" thickBot="1" x14ac:dyDescent="0.3">
      <c r="A2" s="1"/>
      <c r="B2" s="1"/>
      <c r="C2" s="1"/>
      <c r="D2" s="1"/>
      <c r="E2" s="1"/>
      <c r="F2" s="51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3"/>
      <c r="G4" s="44"/>
      <c r="H4" s="44"/>
      <c r="I4" s="44"/>
      <c r="J4" s="44"/>
    </row>
    <row r="5" spans="1:10" ht="15.75" x14ac:dyDescent="0.25">
      <c r="A5" s="8" t="s">
        <v>10</v>
      </c>
      <c r="B5" s="9"/>
      <c r="C5" s="11">
        <f>[2]Лист1!H221</f>
        <v>984</v>
      </c>
      <c r="D5" s="41" t="str">
        <f>[2]Лист1!B221</f>
        <v>Закуска порционированая (кукуруза консерв.)</v>
      </c>
      <c r="E5" s="10">
        <f>[2]Лист1!C221</f>
        <v>40</v>
      </c>
      <c r="F5" s="54" t="s">
        <v>31</v>
      </c>
      <c r="G5" s="11">
        <f>[2]Лист1!G221</f>
        <v>26.88</v>
      </c>
      <c r="H5" s="11">
        <f>[2]Лист1!D221</f>
        <v>0.64</v>
      </c>
      <c r="I5" s="11">
        <f>[2]Лист1!E221</f>
        <v>0.16</v>
      </c>
      <c r="J5" s="15">
        <f>[2]Лист1!F221</f>
        <v>5.72</v>
      </c>
    </row>
    <row r="6" spans="1:10" ht="15.75" x14ac:dyDescent="0.25">
      <c r="A6" s="8"/>
      <c r="B6" s="12"/>
      <c r="C6" s="15">
        <f>[2]Лист1!H222</f>
        <v>448</v>
      </c>
      <c r="D6" s="28" t="str">
        <f>[2]Лист1!B222</f>
        <v>Макароны с ветчиной и томатом (макаронные изделия, ветчина, лук репчптый, томатная паста, масло сл., соль йодир)</v>
      </c>
      <c r="E6" s="14">
        <f>[2]Лист1!C222</f>
        <v>200</v>
      </c>
      <c r="F6" s="50" t="s">
        <v>32</v>
      </c>
      <c r="G6" s="15">
        <f>[2]Лист1!G222</f>
        <v>276.60000000000002</v>
      </c>
      <c r="H6" s="15">
        <f>[2]Лист1!D222</f>
        <v>11.22</v>
      </c>
      <c r="I6" s="15">
        <f>[2]Лист1!E222</f>
        <v>9.48</v>
      </c>
      <c r="J6" s="15">
        <f>[2]Лист1!F222</f>
        <v>36.6</v>
      </c>
    </row>
    <row r="7" spans="1:10" ht="15.75" x14ac:dyDescent="0.25">
      <c r="A7" s="8"/>
      <c r="B7" s="12"/>
      <c r="C7" s="15">
        <f>[2]Лист1!H223</f>
        <v>977</v>
      </c>
      <c r="D7" s="29" t="str">
        <f>[2]Лист1!B223</f>
        <v>Чай с мёдом  (чай, мёд, вода)</v>
      </c>
      <c r="E7" s="14" t="str">
        <f>[2]Лист1!C223</f>
        <v>200/20</v>
      </c>
      <c r="F7" s="50" t="s">
        <v>33</v>
      </c>
      <c r="G7" s="15">
        <f>[2]Лист1!G223</f>
        <v>59.04</v>
      </c>
      <c r="H7" s="15">
        <f>[2]Лист1!D223</f>
        <v>0.15</v>
      </c>
      <c r="I7" s="15">
        <f>[2]Лист1!E223</f>
        <v>0</v>
      </c>
      <c r="J7" s="15">
        <f>[2]Лист1!F223</f>
        <v>14.61</v>
      </c>
    </row>
    <row r="8" spans="1:10" ht="15.75" x14ac:dyDescent="0.25">
      <c r="A8" s="8"/>
      <c r="B8" s="12"/>
      <c r="C8" s="15"/>
      <c r="D8" s="29" t="str">
        <f>[2]Лист1!B224</f>
        <v>Хлеб пшеничный йодированный</v>
      </c>
      <c r="E8" s="14">
        <f>[2]Лист1!C224</f>
        <v>36</v>
      </c>
      <c r="F8" s="50" t="s">
        <v>34</v>
      </c>
      <c r="G8" s="15">
        <f>[2]Лист1!G224</f>
        <v>87.48</v>
      </c>
      <c r="H8" s="15">
        <f>[2]Лист1!D224</f>
        <v>2.7</v>
      </c>
      <c r="I8" s="15">
        <f>[2]Лист1!E224</f>
        <v>0.36</v>
      </c>
      <c r="J8" s="15">
        <f>[2]Лист1!F224</f>
        <v>18.36</v>
      </c>
    </row>
    <row r="9" spans="1:10" ht="15.75" x14ac:dyDescent="0.25">
      <c r="A9" s="8"/>
      <c r="B9" s="12"/>
      <c r="C9" s="15"/>
      <c r="D9" s="29" t="str">
        <f>[2]Лист1!B225</f>
        <v>Гематоген 1 шт</v>
      </c>
      <c r="E9" s="14">
        <f>[2]Лист1!C225</f>
        <v>40</v>
      </c>
      <c r="F9" s="50" t="s">
        <v>35</v>
      </c>
      <c r="G9" s="15">
        <f>[2]Лист1!G225</f>
        <v>156</v>
      </c>
      <c r="H9" s="15">
        <f>[2]Лист1!D225</f>
        <v>2.6</v>
      </c>
      <c r="I9" s="15">
        <f>[2]Лист1!E225</f>
        <v>1.6</v>
      </c>
      <c r="J9" s="15">
        <f>[2]Лист1!F225</f>
        <v>32.799999999999997</v>
      </c>
    </row>
    <row r="10" spans="1:10" ht="15.75" x14ac:dyDescent="0.25">
      <c r="A10" s="8"/>
      <c r="B10" s="56"/>
      <c r="C10" s="50">
        <f>[1]Лист1!H203</f>
        <v>0</v>
      </c>
      <c r="D10" s="18" t="s">
        <v>16</v>
      </c>
      <c r="E10" s="20" t="s">
        <v>36</v>
      </c>
      <c r="F10" s="20" t="s">
        <v>24</v>
      </c>
      <c r="G10" s="20">
        <f>[2]Лист1!G226</f>
        <v>606</v>
      </c>
      <c r="H10" s="20">
        <f>[2]Лист1!D226</f>
        <v>17.310000000000002</v>
      </c>
      <c r="I10" s="20">
        <f>[2]Лист1!E226</f>
        <v>11.6</v>
      </c>
      <c r="J10" s="20">
        <f>[2]Лист1!F226</f>
        <v>108.08999999999999</v>
      </c>
    </row>
    <row r="11" spans="1:10" ht="15.75" x14ac:dyDescent="0.25">
      <c r="A11" s="8"/>
      <c r="B11" s="33"/>
      <c r="C11" s="33"/>
      <c r="D11" s="42" t="s">
        <v>17</v>
      </c>
      <c r="E11" s="34"/>
      <c r="F11" s="34" t="s">
        <v>24</v>
      </c>
      <c r="G11" s="43"/>
      <c r="H11" s="43"/>
      <c r="I11" s="43"/>
      <c r="J11" s="19"/>
    </row>
    <row r="12" spans="1:10" ht="15.75" x14ac:dyDescent="0.25">
      <c r="A12" s="8"/>
      <c r="B12" s="24"/>
      <c r="C12" s="24"/>
      <c r="D12" s="26"/>
      <c r="E12" s="40"/>
      <c r="F12" s="40"/>
      <c r="G12" s="25"/>
      <c r="H12" s="25"/>
      <c r="I12" s="25"/>
      <c r="J12" s="48"/>
    </row>
    <row r="13" spans="1:10" ht="15.75" x14ac:dyDescent="0.25">
      <c r="A13" s="8"/>
      <c r="B13" s="24"/>
      <c r="C13" s="24"/>
      <c r="D13" s="27" t="s">
        <v>28</v>
      </c>
      <c r="E13" s="40"/>
      <c r="F13" s="40"/>
      <c r="G13" s="25"/>
      <c r="H13" s="25"/>
      <c r="I13" s="25"/>
      <c r="J13" s="48"/>
    </row>
    <row r="14" spans="1:10" ht="15.75" x14ac:dyDescent="0.25">
      <c r="A14" s="8"/>
      <c r="B14" s="24"/>
      <c r="C14" s="24">
        <v>508</v>
      </c>
      <c r="D14" s="63" t="s">
        <v>41</v>
      </c>
      <c r="E14" s="25" t="s">
        <v>42</v>
      </c>
      <c r="F14" s="25" t="s">
        <v>43</v>
      </c>
      <c r="G14" s="25" t="s">
        <v>44</v>
      </c>
      <c r="H14" s="25" t="s">
        <v>45</v>
      </c>
      <c r="I14" s="25" t="s">
        <v>46</v>
      </c>
      <c r="J14" s="48" t="s">
        <v>47</v>
      </c>
    </row>
    <row r="15" spans="1:10" ht="15.75" x14ac:dyDescent="0.25">
      <c r="A15" s="8"/>
      <c r="B15" s="24"/>
      <c r="C15" s="24"/>
      <c r="D15" s="26" t="s">
        <v>16</v>
      </c>
      <c r="E15" s="40" t="s">
        <v>42</v>
      </c>
      <c r="F15" s="40" t="s">
        <v>27</v>
      </c>
      <c r="G15" s="40" t="str">
        <f t="shared" ref="G15:J15" si="0">G14</f>
        <v>286,57</v>
      </c>
      <c r="H15" s="40" t="str">
        <f t="shared" si="0"/>
        <v>6,36</v>
      </c>
      <c r="I15" s="40" t="str">
        <f t="shared" si="0"/>
        <v>8,81</v>
      </c>
      <c r="J15" s="49" t="str">
        <f t="shared" si="0"/>
        <v>45,46</v>
      </c>
    </row>
    <row r="16" spans="1:10" ht="15.75" x14ac:dyDescent="0.25">
      <c r="A16" s="8"/>
      <c r="B16" s="24"/>
      <c r="C16" s="24"/>
      <c r="D16" s="26"/>
      <c r="E16" s="40"/>
      <c r="F16" s="40"/>
      <c r="G16" s="40"/>
      <c r="H16" s="40"/>
      <c r="I16" s="40"/>
      <c r="J16" s="49"/>
    </row>
    <row r="17" spans="1:10" ht="15.75" x14ac:dyDescent="0.25">
      <c r="A17" s="8"/>
      <c r="B17" s="24"/>
      <c r="C17" s="24"/>
      <c r="D17" s="27" t="s">
        <v>29</v>
      </c>
      <c r="E17" s="64"/>
      <c r="F17" s="40"/>
      <c r="G17" s="40"/>
      <c r="H17" s="40"/>
      <c r="I17" s="40"/>
      <c r="J17" s="49"/>
    </row>
    <row r="18" spans="1:10" ht="78.75" x14ac:dyDescent="0.25">
      <c r="A18" s="8"/>
      <c r="B18" s="24"/>
      <c r="C18" s="24">
        <v>60</v>
      </c>
      <c r="D18" s="65" t="s">
        <v>48</v>
      </c>
      <c r="E18" s="67" t="s">
        <v>42</v>
      </c>
      <c r="F18" s="25" t="s">
        <v>49</v>
      </c>
      <c r="G18" s="25" t="s">
        <v>56</v>
      </c>
      <c r="H18" s="25" t="s">
        <v>61</v>
      </c>
      <c r="I18" s="25" t="s">
        <v>62</v>
      </c>
      <c r="J18" s="48" t="s">
        <v>63</v>
      </c>
    </row>
    <row r="19" spans="1:10" ht="15.75" x14ac:dyDescent="0.25">
      <c r="A19" s="8"/>
      <c r="B19" s="24"/>
      <c r="C19" s="24">
        <v>663</v>
      </c>
      <c r="D19" s="65" t="s">
        <v>50</v>
      </c>
      <c r="E19" s="67" t="s">
        <v>51</v>
      </c>
      <c r="F19" s="25" t="s">
        <v>52</v>
      </c>
      <c r="G19" s="25" t="s">
        <v>57</v>
      </c>
      <c r="H19" s="25" t="s">
        <v>64</v>
      </c>
      <c r="I19" s="25" t="s">
        <v>64</v>
      </c>
      <c r="J19" s="48" t="s">
        <v>65</v>
      </c>
    </row>
    <row r="20" spans="1:10" ht="15.75" x14ac:dyDescent="0.25">
      <c r="A20" s="8"/>
      <c r="B20" s="24"/>
      <c r="C20" s="24"/>
      <c r="D20" s="65" t="s">
        <v>53</v>
      </c>
      <c r="E20" s="67" t="s">
        <v>54</v>
      </c>
      <c r="F20" s="25" t="s">
        <v>55</v>
      </c>
      <c r="G20" s="25" t="s">
        <v>58</v>
      </c>
      <c r="H20" s="25" t="s">
        <v>66</v>
      </c>
      <c r="I20" s="25" t="s">
        <v>67</v>
      </c>
      <c r="J20" s="48" t="s">
        <v>43</v>
      </c>
    </row>
    <row r="21" spans="1:10" ht="15.75" x14ac:dyDescent="0.25">
      <c r="A21" s="8"/>
      <c r="B21" s="24"/>
      <c r="C21" s="24"/>
      <c r="D21" s="66" t="s">
        <v>16</v>
      </c>
      <c r="E21" s="64" t="s">
        <v>60</v>
      </c>
      <c r="F21" s="40" t="s">
        <v>26</v>
      </c>
      <c r="G21" s="40" t="s">
        <v>59</v>
      </c>
      <c r="H21" s="40" t="s">
        <v>68</v>
      </c>
      <c r="I21" s="40" t="s">
        <v>69</v>
      </c>
      <c r="J21" s="49" t="s">
        <v>70</v>
      </c>
    </row>
    <row r="22" spans="1:10" ht="15.75" x14ac:dyDescent="0.25">
      <c r="A22" s="8"/>
      <c r="B22" s="24"/>
      <c r="C22" s="24"/>
      <c r="D22" s="26"/>
      <c r="E22" s="40"/>
      <c r="F22" s="40"/>
      <c r="G22" s="40"/>
      <c r="H22" s="40"/>
      <c r="I22" s="40"/>
      <c r="J22" s="49"/>
    </row>
    <row r="23" spans="1:10" ht="16.5" thickBot="1" x14ac:dyDescent="0.3">
      <c r="A23" s="21"/>
      <c r="B23" s="57"/>
      <c r="C23" s="24"/>
      <c r="D23" s="27" t="s">
        <v>20</v>
      </c>
      <c r="E23" s="25"/>
      <c r="F23" s="25"/>
      <c r="G23" s="25"/>
      <c r="H23" s="58"/>
      <c r="I23" s="58"/>
      <c r="J23" s="48"/>
    </row>
    <row r="24" spans="1:10" ht="15.75" x14ac:dyDescent="0.25">
      <c r="A24" s="8"/>
      <c r="B24" s="24"/>
      <c r="C24" s="45">
        <f>[2]Лист1!H228</f>
        <v>984</v>
      </c>
      <c r="D24" s="62" t="str">
        <f>[2]Лист1!B228</f>
        <v>Закуска порционированая (кукуруза консерв.)</v>
      </c>
      <c r="E24" s="25">
        <f>[2]Лист1!C228</f>
        <v>40</v>
      </c>
      <c r="F24" s="25" t="s">
        <v>38</v>
      </c>
      <c r="G24" s="25">
        <f>[2]Лист1!G228</f>
        <v>26.88</v>
      </c>
      <c r="H24" s="25">
        <f>[2]Лист1!D228</f>
        <v>0.64</v>
      </c>
      <c r="I24" s="25">
        <f>[2]Лист1!E228</f>
        <v>0.16</v>
      </c>
      <c r="J24" s="48">
        <f>[2]Лист1!F228</f>
        <v>5.72</v>
      </c>
    </row>
    <row r="25" spans="1:10" ht="15.75" x14ac:dyDescent="0.25">
      <c r="A25" s="8"/>
      <c r="B25" s="24"/>
      <c r="C25" s="50">
        <f>[2]Лист1!H229</f>
        <v>448</v>
      </c>
      <c r="D25" s="59" t="str">
        <f>[2]Лист1!B229</f>
        <v>Макароны с ветчиной и томатом (макаронные изделия, ветчина, лук репчптый, томатная паста, масло сл., соль йодир)</v>
      </c>
      <c r="E25" s="25">
        <f>[2]Лист1!C229</f>
        <v>250</v>
      </c>
      <c r="F25" s="25" t="s">
        <v>39</v>
      </c>
      <c r="G25" s="25">
        <f>[2]Лист1!G229</f>
        <v>345.75</v>
      </c>
      <c r="H25" s="25">
        <f>[2]Лист1!D229</f>
        <v>14.03</v>
      </c>
      <c r="I25" s="25">
        <f>[2]Лист1!E229</f>
        <v>11.85</v>
      </c>
      <c r="J25" s="48">
        <f>[2]Лист1!F229</f>
        <v>45.75</v>
      </c>
    </row>
    <row r="26" spans="1:10" ht="15.75" x14ac:dyDescent="0.25">
      <c r="A26" s="23"/>
      <c r="B26" s="56"/>
      <c r="C26" s="50">
        <f>[2]Лист1!H230</f>
        <v>977</v>
      </c>
      <c r="D26" s="28" t="str">
        <f>[2]Лист1!B230</f>
        <v>Чай с мёдом  (чай, мёд, вода)</v>
      </c>
      <c r="E26" s="60" t="str">
        <f>[2]Лист1!C230</f>
        <v>200/20</v>
      </c>
      <c r="F26" s="48" t="s">
        <v>33</v>
      </c>
      <c r="G26" s="48">
        <f>[2]Лист1!G230</f>
        <v>59.04</v>
      </c>
      <c r="H26" s="25">
        <f>[2]Лист1!D230</f>
        <v>0.15</v>
      </c>
      <c r="I26" s="25">
        <f>[2]Лист1!E230</f>
        <v>0</v>
      </c>
      <c r="J26" s="48">
        <f>[2]Лист1!F230</f>
        <v>14.61</v>
      </c>
    </row>
    <row r="27" spans="1:10" ht="15.75" x14ac:dyDescent="0.25">
      <c r="A27" s="23"/>
      <c r="B27" s="56"/>
      <c r="C27" s="45"/>
      <c r="D27" s="28" t="str">
        <f>[2]Лист1!B231</f>
        <v>Хлеб пшеничный йодированный</v>
      </c>
      <c r="E27" s="60">
        <f>[2]Лист1!C231</f>
        <v>27</v>
      </c>
      <c r="F27" s="48" t="s">
        <v>40</v>
      </c>
      <c r="G27" s="48">
        <f>[2]Лист1!G231</f>
        <v>65.61</v>
      </c>
      <c r="H27" s="25">
        <f>[2]Лист1!D231</f>
        <v>2.0299999999999998</v>
      </c>
      <c r="I27" s="25">
        <f>[2]Лист1!E231</f>
        <v>0.27</v>
      </c>
      <c r="J27" s="48">
        <f>[2]Лист1!F231</f>
        <v>13.77</v>
      </c>
    </row>
    <row r="28" spans="1:10" ht="15.75" x14ac:dyDescent="0.25">
      <c r="A28" s="23"/>
      <c r="B28" s="56"/>
      <c r="C28" s="45"/>
      <c r="D28" s="28" t="str">
        <f>[2]Лист1!B232</f>
        <v>Гематоген 1 шт</v>
      </c>
      <c r="E28" s="60">
        <f>[2]Лист1!C232</f>
        <v>40</v>
      </c>
      <c r="F28" s="48" t="s">
        <v>35</v>
      </c>
      <c r="G28" s="48">
        <f>[2]Лист1!G232</f>
        <v>156</v>
      </c>
      <c r="H28" s="25">
        <f>[2]Лист1!D232</f>
        <v>2.6</v>
      </c>
      <c r="I28" s="25">
        <f>[2]Лист1!E232</f>
        <v>1.6</v>
      </c>
      <c r="J28" s="48">
        <f>[2]Лист1!F232</f>
        <v>32.799999999999997</v>
      </c>
    </row>
    <row r="29" spans="1:10" ht="16.5" thickBot="1" x14ac:dyDescent="0.3">
      <c r="A29" s="23"/>
      <c r="B29" s="57"/>
      <c r="C29" s="45">
        <f>[1]Лист1!H203</f>
        <v>0</v>
      </c>
      <c r="D29" s="26" t="s">
        <v>16</v>
      </c>
      <c r="E29" s="49" t="s">
        <v>37</v>
      </c>
      <c r="F29" s="49" t="s">
        <v>18</v>
      </c>
      <c r="G29" s="49">
        <f>[2]Лист1!G233</f>
        <v>653.28</v>
      </c>
      <c r="H29" s="40">
        <f>[2]Лист1!D233</f>
        <v>19.450000000000003</v>
      </c>
      <c r="I29" s="40">
        <f>[2]Лист1!E233</f>
        <v>13.879999999999999</v>
      </c>
      <c r="J29" s="49">
        <f>[2]Лист1!F233</f>
        <v>112.64999999999999</v>
      </c>
    </row>
    <row r="30" spans="1:10" ht="15.75" x14ac:dyDescent="0.25">
      <c r="A30" s="23"/>
      <c r="B30" s="56"/>
      <c r="C30" s="24"/>
      <c r="D30" s="26" t="s">
        <v>17</v>
      </c>
      <c r="E30" s="48"/>
      <c r="F30" s="49" t="s">
        <v>18</v>
      </c>
      <c r="G30" s="49"/>
      <c r="H30" s="40"/>
      <c r="I30" s="40"/>
      <c r="J30" s="49"/>
    </row>
    <row r="31" spans="1:10" ht="15.75" x14ac:dyDescent="0.25">
      <c r="A31" s="23"/>
      <c r="B31" s="56"/>
      <c r="C31" s="24"/>
      <c r="D31" s="26"/>
      <c r="E31" s="48"/>
      <c r="F31" s="49"/>
      <c r="G31" s="49"/>
      <c r="H31" s="40"/>
      <c r="I31" s="40"/>
      <c r="J31" s="49"/>
    </row>
    <row r="32" spans="1:10" ht="15.75" x14ac:dyDescent="0.25">
      <c r="A32" s="23"/>
      <c r="B32" s="56"/>
      <c r="C32" s="24"/>
      <c r="D32" s="27" t="s">
        <v>21</v>
      </c>
      <c r="E32" s="48"/>
      <c r="F32" s="48"/>
      <c r="G32" s="48"/>
      <c r="H32" s="25"/>
      <c r="I32" s="25"/>
      <c r="J32" s="48"/>
    </row>
    <row r="33" spans="1:10" ht="63" x14ac:dyDescent="0.25">
      <c r="A33" s="23"/>
      <c r="B33" s="56"/>
      <c r="C33" s="24">
        <f>[2]Лист1!H241</f>
        <v>1079</v>
      </c>
      <c r="D33" s="28" t="str">
        <f>[2]Лист1!B241</f>
        <v>Бульон с мясными фрикадельками и гренками (фрикадельки мясные, морковь, лук репч., чеснок сух., приправа, соль йод., гренки) 20/230/15</v>
      </c>
      <c r="E33" s="48">
        <f>[2]Лист1!C235</f>
        <v>215</v>
      </c>
      <c r="F33" s="48" t="s">
        <v>83</v>
      </c>
      <c r="G33" s="48">
        <f>[2]Лист1!G235</f>
        <v>130.37</v>
      </c>
      <c r="H33" s="25">
        <f>[2]Лист1!D235</f>
        <v>4.16</v>
      </c>
      <c r="I33" s="25">
        <f>[2]Лист1!E235</f>
        <v>4.24</v>
      </c>
      <c r="J33" s="48">
        <f>[2]Лист1!F235</f>
        <v>6.39</v>
      </c>
    </row>
    <row r="34" spans="1:10" ht="63" x14ac:dyDescent="0.25">
      <c r="A34" s="23"/>
      <c r="B34" s="33"/>
      <c r="C34" s="24">
        <f>[2]Лист1!H242</f>
        <v>27</v>
      </c>
      <c r="D34" s="28" t="str">
        <f>[2]Лист1!B242</f>
        <v>Жаркое  по домашнему ( говядина, картофель, лук репч., масло растит.,  томат. паста, соль йодир., приправа)  65/240</v>
      </c>
      <c r="E34" s="48">
        <f>[2]Лист1!C236</f>
        <v>265</v>
      </c>
      <c r="F34" s="48" t="s">
        <v>84</v>
      </c>
      <c r="G34" s="48">
        <f>[2]Лист1!G236</f>
        <v>439.13</v>
      </c>
      <c r="H34" s="25">
        <f>[2]Лист1!D236</f>
        <v>21.66</v>
      </c>
      <c r="I34" s="25">
        <f>[2]Лист1!E236</f>
        <v>22.31</v>
      </c>
      <c r="J34" s="48">
        <f>[2]Лист1!F236</f>
        <v>25.41</v>
      </c>
    </row>
    <row r="35" spans="1:10" ht="15.75" x14ac:dyDescent="0.25">
      <c r="A35" s="23"/>
      <c r="B35" s="24"/>
      <c r="C35" s="24">
        <f>[2]Лист1!H243</f>
        <v>431</v>
      </c>
      <c r="D35" s="13" t="str">
        <f>[2]Лист1!B243</f>
        <v>Чай с лимоном  (чай, сахар, лимон)</v>
      </c>
      <c r="E35" s="48" t="str">
        <f>[2]Лист1!C237</f>
        <v>200/4</v>
      </c>
      <c r="F35" s="48" t="s">
        <v>79</v>
      </c>
      <c r="G35" s="48">
        <f>[2]Лист1!G237</f>
        <v>36.92</v>
      </c>
      <c r="H35" s="25">
        <f>[2]Лист1!D237</f>
        <v>0.04</v>
      </c>
      <c r="I35" s="25">
        <f>[2]Лист1!E237</f>
        <v>0</v>
      </c>
      <c r="J35" s="48">
        <f>[2]Лист1!F237</f>
        <v>9.19</v>
      </c>
    </row>
    <row r="36" spans="1:10" ht="15.75" x14ac:dyDescent="0.25">
      <c r="A36" s="23"/>
      <c r="B36" s="24"/>
      <c r="C36" s="24"/>
      <c r="D36" s="61" t="str">
        <f>[2]Лист1!B244</f>
        <v>Хлеб пшеничный йодированный</v>
      </c>
      <c r="E36" s="25">
        <f>[2]Лист1!C238</f>
        <v>27</v>
      </c>
      <c r="F36" s="25" t="s">
        <v>40</v>
      </c>
      <c r="G36" s="25">
        <f>[2]Лист1!G238</f>
        <v>65.61</v>
      </c>
      <c r="H36" s="25">
        <f>[2]Лист1!D238</f>
        <v>2.0299999999999998</v>
      </c>
      <c r="I36" s="25">
        <f>[2]Лист1!E238</f>
        <v>0.27</v>
      </c>
      <c r="J36" s="25">
        <f>[2]Лист1!F238</f>
        <v>13.77</v>
      </c>
    </row>
    <row r="37" spans="1:10" ht="15.75" x14ac:dyDescent="0.25">
      <c r="A37" s="23"/>
      <c r="B37" s="33"/>
      <c r="C37" s="24"/>
      <c r="D37" s="30" t="s">
        <v>16</v>
      </c>
      <c r="E37" s="49" t="s">
        <v>71</v>
      </c>
      <c r="F37" s="49" t="s">
        <v>23</v>
      </c>
      <c r="G37" s="49">
        <f>[2]Лист1!G239</f>
        <v>672.03</v>
      </c>
      <c r="H37" s="40">
        <f>[2]Лист1!D239</f>
        <v>27.89</v>
      </c>
      <c r="I37" s="40">
        <f>[2]Лист1!E239</f>
        <v>26.819999999999997</v>
      </c>
      <c r="J37" s="49">
        <f>[2]Лист1!F239</f>
        <v>54.760000000000005</v>
      </c>
    </row>
    <row r="38" spans="1:10" ht="16.5" thickBot="1" x14ac:dyDescent="0.3">
      <c r="A38" s="23"/>
      <c r="B38" s="24"/>
      <c r="C38" s="24"/>
      <c r="D38" s="31" t="s">
        <v>17</v>
      </c>
      <c r="E38" s="48"/>
      <c r="F38" s="49" t="s">
        <v>23</v>
      </c>
      <c r="G38" s="48"/>
      <c r="H38" s="25"/>
      <c r="I38" s="25"/>
      <c r="J38" s="48"/>
    </row>
    <row r="39" spans="1:10" ht="15.75" x14ac:dyDescent="0.25">
      <c r="A39" s="23"/>
      <c r="B39" s="24"/>
      <c r="C39" s="24"/>
      <c r="D39" s="26"/>
      <c r="E39" s="48"/>
      <c r="F39" s="49"/>
      <c r="G39" s="48"/>
      <c r="H39" s="25"/>
      <c r="I39" s="25"/>
      <c r="J39" s="48"/>
    </row>
    <row r="40" spans="1:10" ht="15.75" x14ac:dyDescent="0.25">
      <c r="A40" s="23"/>
      <c r="B40" s="24"/>
      <c r="C40" s="24"/>
      <c r="D40" s="27" t="s">
        <v>30</v>
      </c>
      <c r="E40" s="48"/>
      <c r="F40" s="49"/>
      <c r="G40" s="48"/>
      <c r="H40" s="25"/>
      <c r="I40" s="25"/>
      <c r="J40" s="48"/>
    </row>
    <row r="41" spans="1:10" ht="63" x14ac:dyDescent="0.25">
      <c r="A41" s="23"/>
      <c r="B41" s="24"/>
      <c r="C41" s="24">
        <f>[2]Лист1!H241</f>
        <v>1079</v>
      </c>
      <c r="D41" s="28" t="s">
        <v>72</v>
      </c>
      <c r="E41" s="48" t="s">
        <v>74</v>
      </c>
      <c r="F41" s="48" t="s">
        <v>75</v>
      </c>
      <c r="G41" s="48">
        <f>[2]Лист1!G241</f>
        <v>171.16</v>
      </c>
      <c r="H41" s="25">
        <f>[2]Лист1!D241</f>
        <v>5.62</v>
      </c>
      <c r="I41" s="25">
        <f>[2]Лист1!E241</f>
        <v>5.8</v>
      </c>
      <c r="J41" s="48">
        <f>[2]Лист1!F241</f>
        <v>5.12</v>
      </c>
    </row>
    <row r="42" spans="1:10" ht="63" x14ac:dyDescent="0.25">
      <c r="A42" s="23"/>
      <c r="B42" s="24"/>
      <c r="C42" s="24">
        <f>[2]Лист1!H242</f>
        <v>27</v>
      </c>
      <c r="D42" s="28" t="s">
        <v>73</v>
      </c>
      <c r="E42" s="48" t="s">
        <v>76</v>
      </c>
      <c r="F42" s="48" t="s">
        <v>77</v>
      </c>
      <c r="G42" s="48">
        <f>[2]Лист1!G242</f>
        <v>490.52</v>
      </c>
      <c r="H42" s="25">
        <f>[2]Лист1!D242</f>
        <v>24.53</v>
      </c>
      <c r="I42" s="25">
        <f>[2]Лист1!E242</f>
        <v>25.26</v>
      </c>
      <c r="J42" s="48">
        <f>[2]Лист1!F242</f>
        <v>28.77</v>
      </c>
    </row>
    <row r="43" spans="1:10" ht="15.75" x14ac:dyDescent="0.25">
      <c r="A43" s="23"/>
      <c r="B43" s="24"/>
      <c r="C43" s="24">
        <f>[2]Лист1!H243</f>
        <v>431</v>
      </c>
      <c r="D43" s="71" t="str">
        <f t="shared" ref="D43:D44" si="1">D35</f>
        <v>Чай с лимоном  (чай, сахар, лимон)</v>
      </c>
      <c r="E43" s="48" t="s">
        <v>78</v>
      </c>
      <c r="F43" s="48" t="s">
        <v>79</v>
      </c>
      <c r="G43" s="48">
        <f>[2]Лист1!G243</f>
        <v>36.92</v>
      </c>
      <c r="H43" s="25">
        <f>[2]Лист1!D243</f>
        <v>0.04</v>
      </c>
      <c r="I43" s="25">
        <f>[2]Лист1!E243</f>
        <v>0</v>
      </c>
      <c r="J43" s="48">
        <f>[2]Лист1!F243</f>
        <v>9.19</v>
      </c>
    </row>
    <row r="44" spans="1:10" ht="15.75" x14ac:dyDescent="0.25">
      <c r="A44" s="23"/>
      <c r="B44" s="24"/>
      <c r="C44" s="24"/>
      <c r="D44" s="71" t="str">
        <f t="shared" si="1"/>
        <v>Хлеб пшеничный йодированный</v>
      </c>
      <c r="E44" s="48" t="s">
        <v>80</v>
      </c>
      <c r="F44" s="48" t="s">
        <v>81</v>
      </c>
      <c r="G44" s="48">
        <f>[2]Лист1!G244</f>
        <v>77.760000000000005</v>
      </c>
      <c r="H44" s="25">
        <f>[2]Лист1!D244</f>
        <v>2.4</v>
      </c>
      <c r="I44" s="25">
        <f>[2]Лист1!E244</f>
        <v>0.32</v>
      </c>
      <c r="J44" s="48">
        <f>[2]Лист1!F244</f>
        <v>16.32</v>
      </c>
    </row>
    <row r="45" spans="1:10" ht="15.75" x14ac:dyDescent="0.25">
      <c r="A45" s="23"/>
      <c r="B45" s="24"/>
      <c r="C45" s="24"/>
      <c r="D45" s="30" t="str">
        <f t="shared" ref="D45:F46" si="2">D53</f>
        <v>Итого</v>
      </c>
      <c r="E45" s="20" t="s">
        <v>82</v>
      </c>
      <c r="F45" s="20" t="str">
        <f t="shared" si="2"/>
        <v>120,00</v>
      </c>
      <c r="G45" s="20">
        <f>[2]Лист1!G245</f>
        <v>776.3599999999999</v>
      </c>
      <c r="H45" s="34">
        <f>[2]Лист1!D245</f>
        <v>32.590000000000003</v>
      </c>
      <c r="I45" s="34">
        <f>[2]Лист1!E245</f>
        <v>31.380000000000003</v>
      </c>
      <c r="J45" s="20">
        <f>[2]Лист1!F245</f>
        <v>59.4</v>
      </c>
    </row>
    <row r="46" spans="1:10" ht="15.75" x14ac:dyDescent="0.25">
      <c r="A46" s="23"/>
      <c r="B46" s="24"/>
      <c r="C46" s="24"/>
      <c r="D46" s="30" t="str">
        <f t="shared" si="2"/>
        <v>Льготное питание</v>
      </c>
      <c r="E46" s="19"/>
      <c r="F46" s="20" t="s">
        <v>25</v>
      </c>
      <c r="G46" s="20"/>
      <c r="H46" s="34"/>
      <c r="I46" s="34"/>
      <c r="J46" s="20"/>
    </row>
    <row r="47" spans="1:10" ht="15.75" x14ac:dyDescent="0.25">
      <c r="A47" s="23"/>
      <c r="B47" s="24"/>
      <c r="C47" s="24"/>
      <c r="D47" s="26"/>
      <c r="E47" s="48"/>
      <c r="F47" s="49"/>
      <c r="G47" s="48"/>
      <c r="H47" s="25"/>
      <c r="I47" s="25"/>
      <c r="J47" s="48"/>
    </row>
    <row r="48" spans="1:10" ht="16.5" thickBot="1" x14ac:dyDescent="0.3">
      <c r="A48" s="23"/>
      <c r="B48" s="57"/>
      <c r="C48" s="24"/>
      <c r="D48" s="27" t="s">
        <v>22</v>
      </c>
      <c r="E48" s="48"/>
      <c r="F48" s="48"/>
      <c r="G48" s="48"/>
      <c r="H48" s="25"/>
      <c r="I48" s="25"/>
      <c r="J48" s="48"/>
    </row>
    <row r="49" spans="1:10" ht="63" x14ac:dyDescent="0.25">
      <c r="A49" s="8" t="s">
        <v>11</v>
      </c>
      <c r="B49" s="56"/>
      <c r="C49" s="13">
        <f>[2]Лист1!H241</f>
        <v>1079</v>
      </c>
      <c r="D49" s="28" t="str">
        <f>[2]Лист1!B241</f>
        <v>Бульон с мясными фрикадельками и гренками (фрикадельки мясные, морковь, лук репч., чеснок сух., приправа, соль йод., гренки) 20/230/15</v>
      </c>
      <c r="E49" s="46" t="str">
        <f t="shared" ref="E49:J52" si="3">E41</f>
        <v>265</v>
      </c>
      <c r="F49" s="55" t="str">
        <f t="shared" si="3"/>
        <v>17,34</v>
      </c>
      <c r="G49" s="47">
        <f t="shared" si="3"/>
        <v>171.16</v>
      </c>
      <c r="H49" s="17">
        <f t="shared" si="3"/>
        <v>5.62</v>
      </c>
      <c r="I49" s="17">
        <f t="shared" si="3"/>
        <v>5.8</v>
      </c>
      <c r="J49" s="17">
        <f t="shared" si="3"/>
        <v>5.12</v>
      </c>
    </row>
    <row r="50" spans="1:10" ht="63" x14ac:dyDescent="0.25">
      <c r="A50" s="8"/>
      <c r="B50" s="12"/>
      <c r="C50" s="13">
        <f>[2]Лист1!H242</f>
        <v>27</v>
      </c>
      <c r="D50" s="28" t="str">
        <f>[2]Лист1!B242</f>
        <v>Жаркое  по домашнему ( говядина, картофель, лук репч., масло растит.,  томат. паста, соль йодир., приправа)  65/240</v>
      </c>
      <c r="E50" s="14" t="str">
        <f t="shared" si="3"/>
        <v>305</v>
      </c>
      <c r="F50" s="48" t="str">
        <f t="shared" si="3"/>
        <v>97,11</v>
      </c>
      <c r="G50" s="15">
        <f t="shared" si="3"/>
        <v>490.52</v>
      </c>
      <c r="H50" s="15">
        <f t="shared" si="3"/>
        <v>24.53</v>
      </c>
      <c r="I50" s="15">
        <f t="shared" si="3"/>
        <v>25.26</v>
      </c>
      <c r="J50" s="15">
        <f t="shared" si="3"/>
        <v>28.77</v>
      </c>
    </row>
    <row r="51" spans="1:10" ht="15.75" x14ac:dyDescent="0.25">
      <c r="A51" s="8"/>
      <c r="B51" s="12"/>
      <c r="C51" s="32">
        <f>[2]Лист1!H243</f>
        <v>431</v>
      </c>
      <c r="D51" s="13" t="str">
        <f>[2]Лист1!B243</f>
        <v>Чай с лимоном  (чай, сахар, лимон)</v>
      </c>
      <c r="E51" s="14" t="str">
        <f t="shared" si="3"/>
        <v>200/4</v>
      </c>
      <c r="F51" s="48" t="str">
        <f t="shared" si="3"/>
        <v>2,89</v>
      </c>
      <c r="G51" s="15">
        <f t="shared" si="3"/>
        <v>36.92</v>
      </c>
      <c r="H51" s="15">
        <f t="shared" si="3"/>
        <v>0.04</v>
      </c>
      <c r="I51" s="15">
        <f t="shared" si="3"/>
        <v>0</v>
      </c>
      <c r="J51" s="15">
        <f t="shared" si="3"/>
        <v>9.19</v>
      </c>
    </row>
    <row r="52" spans="1:10" ht="15.75" x14ac:dyDescent="0.25">
      <c r="A52" s="8"/>
      <c r="B52" s="12"/>
      <c r="C52" s="13"/>
      <c r="D52" s="29" t="str">
        <f>[2]Лист1!B244</f>
        <v>Хлеб пшеничный йодированный</v>
      </c>
      <c r="E52" s="16" t="str">
        <f t="shared" si="3"/>
        <v>32</v>
      </c>
      <c r="F52" s="48" t="str">
        <f t="shared" si="3"/>
        <v>2,66</v>
      </c>
      <c r="G52" s="15">
        <f t="shared" si="3"/>
        <v>77.760000000000005</v>
      </c>
      <c r="H52" s="15">
        <f t="shared" si="3"/>
        <v>2.4</v>
      </c>
      <c r="I52" s="15">
        <f t="shared" si="3"/>
        <v>0.32</v>
      </c>
      <c r="J52" s="15">
        <f t="shared" si="3"/>
        <v>16.32</v>
      </c>
    </row>
    <row r="53" spans="1:10" ht="15.75" x14ac:dyDescent="0.25">
      <c r="A53" s="8"/>
      <c r="B53" s="33"/>
      <c r="C53" s="33"/>
      <c r="D53" s="30" t="s">
        <v>16</v>
      </c>
      <c r="E53" s="34" t="s">
        <v>82</v>
      </c>
      <c r="F53" s="34" t="s">
        <v>25</v>
      </c>
      <c r="G53" s="34" t="s">
        <v>85</v>
      </c>
      <c r="H53" s="34" t="s">
        <v>86</v>
      </c>
      <c r="I53" s="34" t="s">
        <v>87</v>
      </c>
      <c r="J53" s="35" t="s">
        <v>88</v>
      </c>
    </row>
    <row r="54" spans="1:10" ht="16.5" thickBot="1" x14ac:dyDescent="0.3">
      <c r="A54" s="21"/>
      <c r="B54" s="22"/>
      <c r="C54" s="22"/>
      <c r="D54" s="31" t="s">
        <v>17</v>
      </c>
      <c r="E54" s="36"/>
      <c r="F54" s="37">
        <v>120</v>
      </c>
      <c r="G54" s="38"/>
      <c r="H54" s="38"/>
      <c r="I54" s="38"/>
      <c r="J54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2024-01-15T02:44:35Z</dcterms:modified>
</cp:coreProperties>
</file>