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2-26 января 2024 года\"/>
    </mc:Choice>
  </mc:AlternateContent>
  <xr:revisionPtr revIDLastSave="0" documentId="13_ncr:1_{95074F56-AA1C-4401-AD02-94F8104E2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7" i="1"/>
  <c r="G46" i="1" s="1"/>
  <c r="G38" i="1"/>
  <c r="G47" i="1" s="1"/>
  <c r="G39" i="1"/>
  <c r="G48" i="1" s="1"/>
  <c r="G40" i="1"/>
  <c r="H36" i="1"/>
  <c r="H45" i="1" s="1"/>
  <c r="I36" i="1"/>
  <c r="I45" i="1" s="1"/>
  <c r="J36" i="1"/>
  <c r="J45" i="1" s="1"/>
  <c r="H37" i="1"/>
  <c r="H46" i="1" s="1"/>
  <c r="I37" i="1"/>
  <c r="I46" i="1" s="1"/>
  <c r="J37" i="1"/>
  <c r="J46" i="1" s="1"/>
  <c r="H38" i="1"/>
  <c r="H47" i="1" s="1"/>
  <c r="I38" i="1"/>
  <c r="I47" i="1" s="1"/>
  <c r="J38" i="1"/>
  <c r="H39" i="1"/>
  <c r="H48" i="1" s="1"/>
  <c r="I39" i="1"/>
  <c r="I48" i="1" s="1"/>
  <c r="J39" i="1"/>
  <c r="J48" i="1" s="1"/>
  <c r="H40" i="1"/>
  <c r="H49" i="1" s="1"/>
  <c r="I40" i="1"/>
  <c r="J40" i="1"/>
  <c r="J49" i="1" s="1"/>
  <c r="E36" i="1"/>
  <c r="F36" i="1"/>
  <c r="F45" i="1" s="1"/>
  <c r="E37" i="1"/>
  <c r="E46" i="1" s="1"/>
  <c r="F37" i="1"/>
  <c r="F46" i="1" s="1"/>
  <c r="E38" i="1"/>
  <c r="F38" i="1"/>
  <c r="E39" i="1"/>
  <c r="E48" i="1" s="1"/>
  <c r="F39" i="1"/>
  <c r="F48" i="1" s="1"/>
  <c r="E40" i="1"/>
  <c r="F40" i="1"/>
  <c r="F49" i="1" s="1"/>
  <c r="C40" i="1"/>
  <c r="C49" i="1" s="1"/>
  <c r="C27" i="1"/>
  <c r="C36" i="1" s="1"/>
  <c r="C45" i="1" s="1"/>
  <c r="C28" i="1"/>
  <c r="C37" i="1" s="1"/>
  <c r="C46" i="1" s="1"/>
  <c r="C29" i="1"/>
  <c r="C38" i="1" s="1"/>
  <c r="C47" i="1" s="1"/>
  <c r="C30" i="1"/>
  <c r="C39" i="1" s="1"/>
  <c r="C48" i="1" s="1"/>
  <c r="F27" i="1"/>
  <c r="F28" i="1"/>
  <c r="F29" i="1"/>
  <c r="F30" i="1"/>
  <c r="F31" i="1"/>
  <c r="F32" i="1"/>
  <c r="G27" i="1"/>
  <c r="G28" i="1"/>
  <c r="G29" i="1"/>
  <c r="G30" i="1"/>
  <c r="G31" i="1"/>
  <c r="G32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D27" i="1"/>
  <c r="D36" i="1" s="1"/>
  <c r="D45" i="1" s="1"/>
  <c r="E27" i="1"/>
  <c r="D28" i="1"/>
  <c r="D37" i="1" s="1"/>
  <c r="D46" i="1" s="1"/>
  <c r="E28" i="1"/>
  <c r="D29" i="1"/>
  <c r="D38" i="1" s="1"/>
  <c r="D47" i="1" s="1"/>
  <c r="E29" i="1"/>
  <c r="D30" i="1"/>
  <c r="D39" i="1" s="1"/>
  <c r="D48" i="1" s="1"/>
  <c r="E30" i="1"/>
  <c r="D31" i="1"/>
  <c r="D40" i="1" s="1"/>
  <c r="D49" i="1" s="1"/>
  <c r="E31" i="1"/>
  <c r="G20" i="1"/>
  <c r="G21" i="1"/>
  <c r="G22" i="1"/>
  <c r="G23" i="1"/>
  <c r="G24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F20" i="1"/>
  <c r="F21" i="1"/>
  <c r="F22" i="1"/>
  <c r="F23" i="1"/>
  <c r="F24" i="1"/>
  <c r="C5" i="1"/>
  <c r="C20" i="1" s="1"/>
  <c r="C6" i="1"/>
  <c r="C21" i="1" s="1"/>
  <c r="C7" i="1"/>
  <c r="C22" i="1" s="1"/>
  <c r="G5" i="1"/>
  <c r="G6" i="1"/>
  <c r="G7" i="1"/>
  <c r="G8" i="1"/>
  <c r="G9" i="1"/>
  <c r="F5" i="1"/>
  <c r="F6" i="1"/>
  <c r="F7" i="1"/>
  <c r="F8" i="1"/>
  <c r="F9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20" i="1"/>
  <c r="E21" i="1"/>
  <c r="E22" i="1"/>
  <c r="E23" i="1"/>
  <c r="E24" i="1"/>
  <c r="D20" i="1"/>
  <c r="E5" i="1"/>
  <c r="E6" i="1"/>
  <c r="E7" i="1"/>
  <c r="E8" i="1"/>
  <c r="D6" i="1"/>
  <c r="D21" i="1" s="1"/>
  <c r="D7" i="1"/>
  <c r="D22" i="1" s="1"/>
  <c r="D8" i="1"/>
  <c r="D23" i="1" s="1"/>
  <c r="F47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C50" i="1"/>
  <c r="E50" i="1"/>
  <c r="G45" i="1"/>
  <c r="G49" i="1"/>
  <c r="G50" i="1"/>
  <c r="J47" i="1"/>
  <c r="I49" i="1"/>
  <c r="H50" i="1"/>
  <c r="I50" i="1"/>
  <c r="J50" i="1"/>
  <c r="E45" i="1"/>
  <c r="E47" i="1"/>
  <c r="E49" i="1"/>
  <c r="D42" i="1"/>
  <c r="C9" i="1"/>
  <c r="F41" i="1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<sst xmlns="http://schemas.openxmlformats.org/spreadsheetml/2006/main" count="66" uniqueCount="57">
  <si>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</si>
  <si>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</si>
  <si>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</si>
  <si>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</si>
  <si>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</si>
  <si>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</si>
  <si>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</si>
  <si>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</si>
  <si>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</si>
  <si>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</si>
  <si>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</si>
  <si>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</si>
  <si>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</si>
  <si>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</si>
  <si>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</si>
  <si>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</si>
  <si>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</si>
  <si>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</si>
  <si>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</si>
  <si>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</si>
  <si>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</si>
  <si>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</si>
  <si>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</si>
  <si>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</si>
  <si>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</si>
  <si>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</si>
  <si>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</si>
  <si>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</si>
  <si>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</si>
  <si>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</si>
  <si>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Каша молочная пшенная с маслом (крупа пшено, молоко, сахар-песок., соль йод., масло слив.) 190/5</t>
  </si>
  <si>
    <t>664</t>
  </si>
  <si>
    <t>740</t>
  </si>
  <si>
    <t>800</t>
  </si>
  <si>
    <t>782,2</t>
  </si>
  <si>
    <t>30,64</t>
  </si>
  <si>
    <t>35,32</t>
  </si>
  <si>
    <t>83,1</t>
  </si>
  <si>
    <t>Хачапури "Школьник" (мука, яйцо, сахар-песок, дрожжи, соль йод, картофель, масло подсолнечное)</t>
  </si>
  <si>
    <t>Напиток овсяный в п/у  (1 шт.)</t>
  </si>
  <si>
    <t>290</t>
  </si>
  <si>
    <t>90</t>
  </si>
  <si>
    <t>200</t>
  </si>
  <si>
    <t>24,40</t>
  </si>
  <si>
    <t>30,60</t>
  </si>
  <si>
    <t>245,42</t>
  </si>
  <si>
    <t>140,00</t>
  </si>
  <si>
    <t>10,68</t>
  </si>
  <si>
    <t>7,46</t>
  </si>
  <si>
    <t>33,90</t>
  </si>
  <si>
    <t>2,00</t>
  </si>
  <si>
    <t>6,40</t>
  </si>
  <si>
    <t>19,00</t>
  </si>
  <si>
    <t>297,77</t>
  </si>
  <si>
    <t>10,27</t>
  </si>
  <si>
    <t>7,41</t>
  </si>
  <si>
    <t>47,51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</si>
</sst>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4" fillId="0" borderId="16" xfId="0" applyFont="1" applyBorder="1" applyAlignment="1">
      <alignment vertical="center" wrapText="1"/>
    </xf>
    <xf numFmtId="0" fontId="1" fillId="3" borderId="4" xfId="0" applyFont="1" applyFill="1" applyBorder="1" applyAlignment="1"/>
    <xf numFmtId="49" fontId="1" fillId="3" borderId="4" xfId="0" applyNumberFormat="1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">
          <cell r="C13">
            <v>195</v>
          </cell>
          <cell r="D13">
            <v>18.25</v>
          </cell>
          <cell r="E13">
            <v>7.52</v>
          </cell>
          <cell r="F13">
            <v>7.25</v>
          </cell>
          <cell r="H13">
            <v>244.21</v>
          </cell>
          <cell r="I13">
            <v>515</v>
          </cell>
        </row>
        <row r="14">
          <cell r="B14" t="str">
            <v>Бутерброд с ветчиной и сыром (ветчина, сыр Российский, хлеб пшеничный ) 20/18/31</v>
          </cell>
          <cell r="C14">
            <v>69</v>
          </cell>
          <cell r="D14">
            <v>26.15</v>
          </cell>
          <cell r="E14">
            <v>9.1999999999999993</v>
          </cell>
          <cell r="F14">
            <v>5.58</v>
          </cell>
          <cell r="H14">
            <v>152.13</v>
          </cell>
          <cell r="I14">
            <v>909</v>
          </cell>
        </row>
        <row r="15">
          <cell r="B15" t="str">
            <v>Какао-напиток (какао порошок, молоко, сахар)</v>
          </cell>
          <cell r="C15">
            <v>200</v>
          </cell>
          <cell r="D15">
            <v>10</v>
          </cell>
          <cell r="E15">
            <v>1.82</v>
          </cell>
          <cell r="F15">
            <v>1.67</v>
          </cell>
          <cell r="H15">
            <v>75.19</v>
          </cell>
          <cell r="I15">
            <v>986</v>
          </cell>
        </row>
        <row r="16">
          <cell r="B16" t="str">
            <v>Напиток овсяный в п/у  (1 шт.)</v>
          </cell>
          <cell r="C16">
            <v>200</v>
          </cell>
          <cell r="D16">
            <v>30.6</v>
          </cell>
          <cell r="E16">
            <v>2</v>
          </cell>
          <cell r="F16">
            <v>6.4</v>
          </cell>
          <cell r="H16">
            <v>140</v>
          </cell>
        </row>
        <row r="17">
          <cell r="D17">
            <v>85</v>
          </cell>
          <cell r="E17">
            <v>20.54</v>
          </cell>
          <cell r="F17">
            <v>20.9</v>
          </cell>
          <cell r="H17">
            <v>611.53</v>
          </cell>
        </row>
        <row r="19">
          <cell r="C19">
            <v>210</v>
          </cell>
          <cell r="D19">
            <v>23.48</v>
          </cell>
          <cell r="E19">
            <v>8.2100000000000009</v>
          </cell>
          <cell r="F19">
            <v>7.91</v>
          </cell>
          <cell r="G19">
            <v>40.56</v>
          </cell>
          <cell r="H19">
            <v>266.31</v>
          </cell>
        </row>
        <row r="20">
          <cell r="C20">
            <v>66</v>
          </cell>
          <cell r="D20">
            <v>25.92</v>
          </cell>
          <cell r="E20">
            <v>8.8000000000000007</v>
          </cell>
          <cell r="F20">
            <v>5.34</v>
          </cell>
          <cell r="G20">
            <v>17.95</v>
          </cell>
          <cell r="H20">
            <v>155.08000000000001</v>
          </cell>
        </row>
        <row r="21">
          <cell r="C21">
            <v>200</v>
          </cell>
          <cell r="D21">
            <v>10</v>
          </cell>
          <cell r="E21">
            <v>1.82</v>
          </cell>
          <cell r="F21">
            <v>1.67</v>
          </cell>
          <cell r="G21">
            <v>13.22</v>
          </cell>
          <cell r="H21">
            <v>75.19</v>
          </cell>
        </row>
        <row r="22">
          <cell r="C22">
            <v>200</v>
          </cell>
          <cell r="D22">
            <v>30.6</v>
          </cell>
          <cell r="E22">
            <v>2</v>
          </cell>
          <cell r="F22">
            <v>6.4</v>
          </cell>
          <cell r="G22">
            <v>19</v>
          </cell>
          <cell r="H22">
            <v>140</v>
          </cell>
        </row>
        <row r="23">
          <cell r="C23">
            <v>676</v>
          </cell>
          <cell r="D23">
            <v>90</v>
          </cell>
          <cell r="E23">
            <v>20.830000000000002</v>
          </cell>
          <cell r="F23">
            <v>21.32</v>
          </cell>
          <cell r="G23">
            <v>90.73</v>
          </cell>
          <cell r="H23">
            <v>636.57999999999993</v>
          </cell>
        </row>
        <row r="25">
          <cell r="B25" t="str">
            <v>Суп лапша-домашняя с фрикадельками (фрикадельки мясные, лапша Ролтон., лук репч., морковь, масло растит., соль йодир.) 10/200</v>
          </cell>
          <cell r="C25">
            <v>210</v>
          </cell>
          <cell r="D25">
            <v>13.71</v>
          </cell>
          <cell r="E25">
            <v>5.12</v>
          </cell>
          <cell r="F25">
            <v>8.3800000000000008</v>
          </cell>
          <cell r="G25">
            <v>9.75</v>
          </cell>
          <cell r="H25">
            <v>134.91</v>
          </cell>
          <cell r="I25">
            <v>694</v>
          </cell>
        </row>
        <row r="26">
          <cell r="B26" t="str">
            <v>Биточки рубленные из курицы с соусом красным (филе куриное, свинина, картофель., лук репч., масло сл.,  соль йод., сухарь панир., яйцо,  масло раст., соус красный) 80/30</v>
          </cell>
          <cell r="C26">
            <v>110</v>
          </cell>
          <cell r="D26">
            <v>59.62</v>
          </cell>
          <cell r="E26">
            <v>17</v>
          </cell>
          <cell r="F26">
            <v>10.95</v>
          </cell>
          <cell r="G26">
            <v>9.9</v>
          </cell>
          <cell r="H26">
            <v>206.15</v>
          </cell>
          <cell r="I26">
            <v>973</v>
          </cell>
        </row>
        <row r="27">
          <cell r="B27" t="str">
            <v>Гарнир «Овощной калейдоскоп» ( крупа рисовая, масло растит., соль йодир., кукуруза , горошек консер.)</v>
          </cell>
          <cell r="C27">
            <v>180</v>
          </cell>
          <cell r="D27">
            <v>26.71</v>
          </cell>
          <cell r="E27">
            <v>4.0599999999999996</v>
          </cell>
          <cell r="F27">
            <v>13.19</v>
          </cell>
          <cell r="G27">
            <v>31.19</v>
          </cell>
          <cell r="H27">
            <v>269.07</v>
          </cell>
          <cell r="I27">
            <v>293</v>
          </cell>
        </row>
        <row r="28">
          <cell r="B28" t="str">
            <v>Чай с сахаром (чай, сахар)</v>
          </cell>
          <cell r="C28">
            <v>200</v>
          </cell>
          <cell r="D28">
            <v>1.63</v>
          </cell>
          <cell r="E28">
            <v>0</v>
          </cell>
          <cell r="F28">
            <v>0</v>
          </cell>
          <cell r="G28">
            <v>9.08</v>
          </cell>
          <cell r="H28">
            <v>36.32</v>
          </cell>
          <cell r="I28">
            <v>663</v>
          </cell>
        </row>
        <row r="29">
          <cell r="B29" t="str">
            <v>Хлеб пшеничный йодированный</v>
          </cell>
          <cell r="C29">
            <v>40</v>
          </cell>
          <cell r="D29">
            <v>3.33</v>
          </cell>
          <cell r="E29">
            <v>3</v>
          </cell>
          <cell r="F29">
            <v>0.4</v>
          </cell>
          <cell r="G29">
            <v>20.399999999999999</v>
          </cell>
          <cell r="H29">
            <v>97.2</v>
          </cell>
        </row>
        <row r="30">
          <cell r="D30">
            <v>105</v>
          </cell>
          <cell r="E30">
            <v>29.18</v>
          </cell>
          <cell r="F30">
            <v>32.919999999999995</v>
          </cell>
          <cell r="G30">
            <v>80.319999999999993</v>
          </cell>
          <cell r="H30">
            <v>743.65000000000009</v>
          </cell>
        </row>
        <row r="32">
          <cell r="C32">
            <v>270</v>
          </cell>
          <cell r="D32">
            <v>28.71</v>
          </cell>
          <cell r="E32">
            <v>6.58</v>
          </cell>
          <cell r="F32">
            <v>10.78</v>
          </cell>
          <cell r="G32">
            <v>12.53</v>
          </cell>
          <cell r="H32">
            <v>173.46</v>
          </cell>
        </row>
        <row r="33">
          <cell r="C33">
            <v>110</v>
          </cell>
          <cell r="D33">
            <v>59.62</v>
          </cell>
          <cell r="E33">
            <v>17</v>
          </cell>
          <cell r="F33">
            <v>10.95</v>
          </cell>
          <cell r="G33">
            <v>9.9</v>
          </cell>
          <cell r="H33">
            <v>206.15</v>
          </cell>
        </row>
        <row r="34">
          <cell r="C34">
            <v>180</v>
          </cell>
          <cell r="D34">
            <v>26.71</v>
          </cell>
          <cell r="E34">
            <v>4.0599999999999996</v>
          </cell>
          <cell r="F34">
            <v>13.19</v>
          </cell>
          <cell r="G34">
            <v>31.19</v>
          </cell>
          <cell r="H34">
            <v>269.07</v>
          </cell>
        </row>
        <row r="35">
          <cell r="C35">
            <v>200</v>
          </cell>
          <cell r="D35">
            <v>1.63</v>
          </cell>
          <cell r="E35">
            <v>0</v>
          </cell>
          <cell r="F35">
            <v>0</v>
          </cell>
          <cell r="G35">
            <v>9.08</v>
          </cell>
          <cell r="H35">
            <v>36.32</v>
          </cell>
        </row>
        <row r="36">
          <cell r="C36">
            <v>40</v>
          </cell>
          <cell r="D36">
            <v>3.33</v>
          </cell>
          <cell r="E36">
            <v>3</v>
          </cell>
          <cell r="F36">
            <v>0.4</v>
          </cell>
          <cell r="G36">
            <v>20.399999999999999</v>
          </cell>
          <cell r="H36">
            <v>97.2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  <cell r="E13" t="str">
            <v>30</v>
          </cell>
          <cell r="F13" t="str">
            <v>19,00</v>
          </cell>
          <cell r="G13" t="str">
            <v>127,20</v>
          </cell>
          <cell r="H13" t="str">
            <v>0,04</v>
          </cell>
          <cell r="I13" t="str">
            <v>0</v>
          </cell>
          <cell r="J13" t="str">
            <v>31,76</v>
          </cell>
        </row>
        <row r="14">
          <cell r="D14" t="str">
            <v>Итого</v>
          </cell>
          <cell r="E14" t="str">
            <v>30</v>
          </cell>
          <cell r="F14" t="str">
            <v>19,00</v>
          </cell>
          <cell r="G14" t="str">
            <v>127,2</v>
          </cell>
          <cell r="H14" t="str">
            <v>0,04</v>
          </cell>
          <cell r="I14" t="str">
            <v>0</v>
          </cell>
          <cell r="J14" t="str">
            <v>31,76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1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76" t="s">
        <v>15</v>
      </c>
      <c r="C1" s="77"/>
      <c r="D1" s="78"/>
      <c r="E1" s="1" t="s">
        <v>12</v>
      </c>
      <c r="F1" s="50"/>
      <c r="G1" s="1"/>
      <c r="H1" s="1"/>
      <c r="I1" s="1" t="s">
        <v>1</v>
      </c>
      <c r="J1" s="2">
        <v>45313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6.5" thickBot="1" x14ac:dyDescent="0.3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39" thickBot="1" x14ac:dyDescent="0.3">
      <c r="A5" s="67"/>
      <c r="B5" s="68"/>
      <c r="C5" s="68">
        <f>[1]Лист1!I13</f>
        <v>515</v>
      </c>
      <c r="D5" s="71" t="s">
        <v>30</v>
      </c>
      <c r="E5" s="69">
        <f>[1]Лист1!C13</f>
        <v>195</v>
      </c>
      <c r="F5" s="72">
        <f>[1]Лист1!D13</f>
        <v>18.25</v>
      </c>
      <c r="G5" s="70">
        <f>[1]Лист1!H13</f>
        <v>244.21</v>
      </c>
      <c r="H5" s="70">
        <f>[1]Лист1!D13</f>
        <v>18.25</v>
      </c>
      <c r="I5" s="70">
        <f>[1]Лист1!E13</f>
        <v>7.52</v>
      </c>
      <c r="J5" s="44">
        <f>[1]Лист1!F13</f>
        <v>7.25</v>
      </c>
    </row>
    <row r="6" spans="1:10" ht="47.25" x14ac:dyDescent="0.25">
      <c r="A6" s="8" t="s">
        <v>10</v>
      </c>
      <c r="B6" s="9"/>
      <c r="C6" s="11">
        <f>[1]Лист1!I14</f>
        <v>909</v>
      </c>
      <c r="D6" s="41" t="str">
        <f>[1]Лист1!B14</f>
        <v>Бутерброд с ветчиной и сыром (ветчина, сыр Российский, хлеб пшеничный ) 20/18/31</v>
      </c>
      <c r="E6" s="10">
        <f>[1]Лист1!C14</f>
        <v>69</v>
      </c>
      <c r="F6" s="73">
        <f>[1]Лист1!D14</f>
        <v>26.15</v>
      </c>
      <c r="G6" s="11">
        <f>[1]Лист1!H14</f>
        <v>152.13</v>
      </c>
      <c r="H6" s="11">
        <f>[1]Лист1!D14</f>
        <v>26.15</v>
      </c>
      <c r="I6" s="11">
        <f>[1]Лист1!E14</f>
        <v>9.1999999999999993</v>
      </c>
      <c r="J6" s="15">
        <f>[1]Лист1!F14</f>
        <v>5.58</v>
      </c>
    </row>
    <row r="7" spans="1:10" ht="31.5" x14ac:dyDescent="0.25">
      <c r="A7" s="8"/>
      <c r="B7" s="12"/>
      <c r="C7" s="15">
        <f>[1]Лист1!I15</f>
        <v>986</v>
      </c>
      <c r="D7" s="28" t="str">
        <f>[1]Лист1!B15</f>
        <v>Какао-напиток (какао порошок, молоко, сахар)</v>
      </c>
      <c r="E7" s="14">
        <f>[1]Лист1!C15</f>
        <v>200</v>
      </c>
      <c r="F7" s="74">
        <f>[1]Лист1!D15</f>
        <v>10</v>
      </c>
      <c r="G7" s="15">
        <f>[1]Лист1!H15</f>
        <v>75.19</v>
      </c>
      <c r="H7" s="15">
        <f>[1]Лист1!D15</f>
        <v>10</v>
      </c>
      <c r="I7" s="15">
        <f>[1]Лист1!E15</f>
        <v>1.82</v>
      </c>
      <c r="J7" s="15">
        <f>[1]Лист1!F15</f>
        <v>1.67</v>
      </c>
    </row>
    <row r="8" spans="1:10" ht="15.75" x14ac:dyDescent="0.25">
      <c r="A8" s="8"/>
      <c r="B8" s="12"/>
      <c r="C8" s="15"/>
      <c r="D8" s="29" t="str">
        <f>[1]Лист1!B16</f>
        <v>Напиток овсяный в п/у  (1 шт.)</v>
      </c>
      <c r="E8" s="14">
        <f>[1]Лист1!C16</f>
        <v>200</v>
      </c>
      <c r="F8" s="74">
        <f>[1]Лист1!D16</f>
        <v>30.6</v>
      </c>
      <c r="G8" s="15">
        <f>[1]Лист1!H16</f>
        <v>140</v>
      </c>
      <c r="H8" s="15">
        <f>[1]Лист1!D16</f>
        <v>30.6</v>
      </c>
      <c r="I8" s="15">
        <f>[1]Лист1!E16</f>
        <v>2</v>
      </c>
      <c r="J8" s="15">
        <f>[1]Лист1!F16</f>
        <v>6.4</v>
      </c>
    </row>
    <row r="9" spans="1:10" ht="15.75" x14ac:dyDescent="0.25">
      <c r="A9" s="8"/>
      <c r="B9" s="55"/>
      <c r="C9" s="50">
        <f>[2]Лист1!H203</f>
        <v>0</v>
      </c>
      <c r="D9" s="18" t="s">
        <v>16</v>
      </c>
      <c r="E9" s="20" t="s">
        <v>31</v>
      </c>
      <c r="F9" s="75">
        <f>[1]Лист1!D17</f>
        <v>85</v>
      </c>
      <c r="G9" s="20">
        <f>[1]Лист1!H17</f>
        <v>611.53</v>
      </c>
      <c r="H9" s="20">
        <f>[1]Лист1!D17</f>
        <v>85</v>
      </c>
      <c r="I9" s="20">
        <f>[1]Лист1!E17</f>
        <v>20.54</v>
      </c>
      <c r="J9" s="20">
        <f>[1]Лист1!F17</f>
        <v>20.9</v>
      </c>
    </row>
    <row r="10" spans="1:10" ht="15.75" x14ac:dyDescent="0.25">
      <c r="A10" s="8"/>
      <c r="B10" s="33"/>
      <c r="C10" s="33"/>
      <c r="D10" s="42" t="s">
        <v>17</v>
      </c>
      <c r="E10" s="34"/>
      <c r="F10" s="34" t="s">
        <v>24</v>
      </c>
      <c r="G10" s="43"/>
      <c r="H10" s="43"/>
      <c r="I10" s="43"/>
      <c r="J10" s="19"/>
    </row>
    <row r="11" spans="1:10" ht="15.75" x14ac:dyDescent="0.25">
      <c r="A11" s="8"/>
      <c r="B11" s="24"/>
      <c r="C11" s="24"/>
      <c r="D11" s="27" t="s">
        <v>27</v>
      </c>
      <c r="E11" s="40"/>
      <c r="F11" s="40"/>
      <c r="G11" s="25"/>
      <c r="H11" s="25"/>
      <c r="I11" s="25"/>
      <c r="J11" s="48"/>
    </row>
    <row r="12" spans="1:10" ht="15.75" x14ac:dyDescent="0.25">
      <c r="A12" s="8"/>
      <c r="B12" s="24"/>
      <c r="C12" s="24"/>
      <c r="D12" s="62" t="str">
        <f>'[3]1'!D13</f>
        <v>Мармелад в индивид. упаковке</v>
      </c>
      <c r="E12" s="25" t="str">
        <f>'[3]1'!E13</f>
        <v>30</v>
      </c>
      <c r="F12" s="25" t="str">
        <f>'[3]1'!F13</f>
        <v>19,00</v>
      </c>
      <c r="G12" s="25" t="str">
        <f>'[3]1'!G13</f>
        <v>127,20</v>
      </c>
      <c r="H12" s="25" t="str">
        <f>'[3]1'!H13</f>
        <v>0,04</v>
      </c>
      <c r="I12" s="25" t="str">
        <f>'[3]1'!I13</f>
        <v>0</v>
      </c>
      <c r="J12" s="48" t="str">
        <f>'[3]1'!J13</f>
        <v>31,76</v>
      </c>
    </row>
    <row r="13" spans="1:10" ht="15.75" x14ac:dyDescent="0.25">
      <c r="A13" s="8"/>
      <c r="B13" s="24"/>
      <c r="C13" s="24"/>
      <c r="D13" s="26" t="str">
        <f>'[3]1'!D14</f>
        <v>Итого</v>
      </c>
      <c r="E13" s="40" t="str">
        <f>'[3]1'!E14</f>
        <v>30</v>
      </c>
      <c r="F13" s="40" t="str">
        <f>'[3]1'!F14</f>
        <v>19,00</v>
      </c>
      <c r="G13" s="40" t="str">
        <f>'[3]1'!G14</f>
        <v>127,2</v>
      </c>
      <c r="H13" s="40" t="str">
        <f>'[3]1'!H14</f>
        <v>0,04</v>
      </c>
      <c r="I13" s="40" t="str">
        <f>'[3]1'!I14</f>
        <v>0</v>
      </c>
      <c r="J13" s="49" t="str">
        <f>'[3]1'!J14</f>
        <v>31,76</v>
      </c>
    </row>
    <row r="14" spans="1:10" ht="15.75" x14ac:dyDescent="0.25">
      <c r="A14" s="8"/>
      <c r="B14" s="24"/>
      <c r="C14" s="24"/>
      <c r="D14" s="26"/>
      <c r="E14" s="40"/>
      <c r="F14" s="40"/>
      <c r="G14" s="40"/>
      <c r="H14" s="40"/>
      <c r="I14" s="40"/>
      <c r="J14" s="49"/>
    </row>
    <row r="15" spans="1:10" ht="15.75" x14ac:dyDescent="0.25">
      <c r="A15" s="8"/>
      <c r="B15" s="24"/>
      <c r="C15" s="24"/>
      <c r="D15" s="27" t="s">
        <v>28</v>
      </c>
      <c r="E15" s="63"/>
      <c r="F15" s="40"/>
      <c r="G15" s="40"/>
      <c r="H15" s="40"/>
      <c r="I15" s="40"/>
      <c r="J15" s="49"/>
    </row>
    <row r="16" spans="1:10" ht="47.25" x14ac:dyDescent="0.25">
      <c r="A16" s="8"/>
      <c r="B16" s="24"/>
      <c r="C16" s="24">
        <v>68</v>
      </c>
      <c r="D16" s="64" t="s">
        <v>38</v>
      </c>
      <c r="E16" s="66" t="s">
        <v>41</v>
      </c>
      <c r="F16" s="25" t="s">
        <v>43</v>
      </c>
      <c r="G16" s="25" t="s">
        <v>45</v>
      </c>
      <c r="H16" s="25" t="s">
        <v>47</v>
      </c>
      <c r="I16" s="25" t="s">
        <v>48</v>
      </c>
      <c r="J16" s="48" t="s">
        <v>49</v>
      </c>
    </row>
    <row r="17" spans="1:10" ht="15.75" x14ac:dyDescent="0.25">
      <c r="A17" s="8"/>
      <c r="B17" s="24"/>
      <c r="C17" s="24"/>
      <c r="D17" s="64" t="s">
        <v>39</v>
      </c>
      <c r="E17" s="66" t="s">
        <v>42</v>
      </c>
      <c r="F17" s="25" t="s">
        <v>44</v>
      </c>
      <c r="G17" s="25" t="s">
        <v>46</v>
      </c>
      <c r="H17" s="25" t="s">
        <v>50</v>
      </c>
      <c r="I17" s="25" t="s">
        <v>51</v>
      </c>
      <c r="J17" s="48" t="s">
        <v>52</v>
      </c>
    </row>
    <row r="18" spans="1:10" ht="15.75" x14ac:dyDescent="0.25">
      <c r="A18" s="8"/>
      <c r="B18" s="24"/>
      <c r="C18" s="24"/>
      <c r="D18" s="65" t="s">
        <v>16</v>
      </c>
      <c r="E18" s="63" t="s">
        <v>40</v>
      </c>
      <c r="F18" s="40" t="s">
        <v>26</v>
      </c>
      <c r="G18" s="40" t="s">
        <v>53</v>
      </c>
      <c r="H18" s="40" t="s">
        <v>54</v>
      </c>
      <c r="I18" s="40" t="s">
        <v>55</v>
      </c>
      <c r="J18" s="49" t="s">
        <v>56</v>
      </c>
    </row>
    <row r="19" spans="1:10" ht="16.5" thickBot="1" x14ac:dyDescent="0.3">
      <c r="A19" s="21"/>
      <c r="B19" s="56"/>
      <c r="C19" s="24"/>
      <c r="D19" s="27" t="s">
        <v>20</v>
      </c>
      <c r="E19" s="25"/>
      <c r="F19" s="25"/>
      <c r="G19" s="25"/>
      <c r="H19" s="57"/>
      <c r="I19" s="57"/>
      <c r="J19" s="48"/>
    </row>
    <row r="20" spans="1:10" ht="47.25" x14ac:dyDescent="0.25">
      <c r="A20" s="8"/>
      <c r="B20" s="24"/>
      <c r="C20" s="45">
        <f t="shared" ref="C20:D22" si="0">C5</f>
        <v>515</v>
      </c>
      <c r="D20" s="61" t="str">
        <f t="shared" si="0"/>
        <v>Каша молочная пшенная с маслом (крупа пшено, молоко, сахар-песок., соль йод., масло слив.) 190/5</v>
      </c>
      <c r="E20" s="25">
        <f>[1]Лист1!C19</f>
        <v>210</v>
      </c>
      <c r="F20" s="25">
        <f>[1]Лист1!D19</f>
        <v>23.48</v>
      </c>
      <c r="G20" s="25">
        <f>[1]Лист1!H19</f>
        <v>266.31</v>
      </c>
      <c r="H20" s="25">
        <f>[1]Лист1!E19</f>
        <v>8.2100000000000009</v>
      </c>
      <c r="I20" s="25">
        <f>[1]Лист1!F19</f>
        <v>7.91</v>
      </c>
      <c r="J20" s="48">
        <f>[1]Лист1!G19</f>
        <v>40.56</v>
      </c>
    </row>
    <row r="21" spans="1:10" ht="47.25" x14ac:dyDescent="0.25">
      <c r="A21" s="8"/>
      <c r="B21" s="24"/>
      <c r="C21" s="50">
        <f t="shared" si="0"/>
        <v>909</v>
      </c>
      <c r="D21" s="58" t="str">
        <f t="shared" si="0"/>
        <v>Бутерброд с ветчиной и сыром (ветчина, сыр Российский, хлеб пшеничный ) 20/18/31</v>
      </c>
      <c r="E21" s="25">
        <f>[1]Лист1!C20</f>
        <v>66</v>
      </c>
      <c r="F21" s="25">
        <f>[1]Лист1!D20</f>
        <v>25.92</v>
      </c>
      <c r="G21" s="25">
        <f>[1]Лист1!H20</f>
        <v>155.08000000000001</v>
      </c>
      <c r="H21" s="25">
        <f>[1]Лист1!E20</f>
        <v>8.8000000000000007</v>
      </c>
      <c r="I21" s="25">
        <f>[1]Лист1!F20</f>
        <v>5.34</v>
      </c>
      <c r="J21" s="48">
        <f>[1]Лист1!G20</f>
        <v>17.95</v>
      </c>
    </row>
    <row r="22" spans="1:10" ht="31.5" x14ac:dyDescent="0.25">
      <c r="A22" s="23"/>
      <c r="B22" s="55"/>
      <c r="C22" s="50">
        <f t="shared" si="0"/>
        <v>986</v>
      </c>
      <c r="D22" s="28" t="str">
        <f t="shared" si="0"/>
        <v>Какао-напиток (какао порошок, молоко, сахар)</v>
      </c>
      <c r="E22" s="59">
        <f>[1]Лист1!C21</f>
        <v>200</v>
      </c>
      <c r="F22" s="48">
        <f>[1]Лист1!D21</f>
        <v>10</v>
      </c>
      <c r="G22" s="48">
        <f>[1]Лист1!H21</f>
        <v>75.19</v>
      </c>
      <c r="H22" s="25">
        <f>[1]Лист1!E21</f>
        <v>1.82</v>
      </c>
      <c r="I22" s="25">
        <f>[1]Лист1!F21</f>
        <v>1.67</v>
      </c>
      <c r="J22" s="48">
        <f>[1]Лист1!G21</f>
        <v>13.22</v>
      </c>
    </row>
    <row r="23" spans="1:10" ht="15.75" x14ac:dyDescent="0.25">
      <c r="A23" s="23"/>
      <c r="B23" s="55"/>
      <c r="C23" s="45"/>
      <c r="D23" s="28" t="str">
        <f>D8</f>
        <v>Напиток овсяный в п/у  (1 шт.)</v>
      </c>
      <c r="E23" s="59">
        <f>[1]Лист1!C22</f>
        <v>200</v>
      </c>
      <c r="F23" s="48">
        <f>[1]Лист1!D22</f>
        <v>30.6</v>
      </c>
      <c r="G23" s="48">
        <f>[1]Лист1!H22</f>
        <v>140</v>
      </c>
      <c r="H23" s="25">
        <f>[1]Лист1!E22</f>
        <v>2</v>
      </c>
      <c r="I23" s="25">
        <f>[1]Лист1!F22</f>
        <v>6.4</v>
      </c>
      <c r="J23" s="48">
        <f>[1]Лист1!G22</f>
        <v>19</v>
      </c>
    </row>
    <row r="24" spans="1:10" ht="16.5" thickBot="1" x14ac:dyDescent="0.3">
      <c r="A24" s="23"/>
      <c r="B24" s="56"/>
      <c r="C24" s="45"/>
      <c r="D24" s="26" t="s">
        <v>16</v>
      </c>
      <c r="E24" s="49">
        <f>[1]Лист1!C23</f>
        <v>676</v>
      </c>
      <c r="F24" s="49">
        <f>[1]Лист1!D23</f>
        <v>90</v>
      </c>
      <c r="G24" s="49">
        <f>[1]Лист1!H23</f>
        <v>636.57999999999993</v>
      </c>
      <c r="H24" s="40">
        <f>[1]Лист1!E23</f>
        <v>20.830000000000002</v>
      </c>
      <c r="I24" s="40">
        <f>[1]Лист1!F23</f>
        <v>21.32</v>
      </c>
      <c r="J24" s="49">
        <f>[1]Лист1!G23</f>
        <v>90.73</v>
      </c>
    </row>
    <row r="25" spans="1:10" ht="15.75" x14ac:dyDescent="0.25">
      <c r="A25" s="23"/>
      <c r="B25" s="55"/>
      <c r="C25" s="24"/>
      <c r="D25" s="26" t="s">
        <v>17</v>
      </c>
      <c r="E25" s="48"/>
      <c r="F25" s="49" t="s">
        <v>18</v>
      </c>
      <c r="G25" s="49"/>
      <c r="H25" s="40"/>
      <c r="I25" s="40"/>
      <c r="J25" s="49"/>
    </row>
    <row r="26" spans="1:10" ht="15.75" x14ac:dyDescent="0.25">
      <c r="A26" s="23"/>
      <c r="B26" s="55"/>
      <c r="C26" s="24"/>
      <c r="D26" s="27" t="s">
        <v>21</v>
      </c>
      <c r="E26" s="48"/>
      <c r="F26" s="48"/>
      <c r="G26" s="48"/>
      <c r="H26" s="25"/>
      <c r="I26" s="25"/>
      <c r="J26" s="48"/>
    </row>
    <row r="27" spans="1:10" ht="63" x14ac:dyDescent="0.25">
      <c r="A27" s="23"/>
      <c r="B27" s="55"/>
      <c r="C27" s="24">
        <f>[1]Лист1!I25</f>
        <v>694</v>
      </c>
      <c r="D27" s="28" t="str">
        <f>[1]Лист1!B25</f>
        <v>Суп лапша-домашняя с фрикадельками (фрикадельки мясные, лапша Ролтон., лук репч., морковь, масло растит., соль йодир.) 10/200</v>
      </c>
      <c r="E27" s="48">
        <f>[1]Лист1!C25</f>
        <v>210</v>
      </c>
      <c r="F27" s="48">
        <f>[1]Лист1!D25</f>
        <v>13.71</v>
      </c>
      <c r="G27" s="48">
        <f>[1]Лист1!H25</f>
        <v>134.91</v>
      </c>
      <c r="H27" s="25">
        <f>[1]Лист1!E25</f>
        <v>5.12</v>
      </c>
      <c r="I27" s="25">
        <f>[1]Лист1!F25</f>
        <v>8.3800000000000008</v>
      </c>
      <c r="J27" s="48">
        <f>[1]Лист1!G25</f>
        <v>9.75</v>
      </c>
    </row>
    <row r="28" spans="1:10" ht="78.75" x14ac:dyDescent="0.25">
      <c r="A28" s="23"/>
      <c r="B28" s="33"/>
      <c r="C28" s="24">
        <f>[1]Лист1!I26</f>
        <v>973</v>
      </c>
      <c r="D28" s="28" t="str">
        <f>[1]Лист1!B26</f>
        <v>Биточки рубленные из курицы с соусом красным (филе куриное, свинина, картофель., лук репч., масло сл.,  соль йод., сухарь панир., яйцо,  масло раст., соус красный) 80/30</v>
      </c>
      <c r="E28" s="48">
        <f>[1]Лист1!C26</f>
        <v>110</v>
      </c>
      <c r="F28" s="48">
        <f>[1]Лист1!D26</f>
        <v>59.62</v>
      </c>
      <c r="G28" s="48">
        <f>[1]Лист1!H26</f>
        <v>206.15</v>
      </c>
      <c r="H28" s="25">
        <f>[1]Лист1!E26</f>
        <v>17</v>
      </c>
      <c r="I28" s="25">
        <f>[1]Лист1!F26</f>
        <v>10.95</v>
      </c>
      <c r="J28" s="48">
        <f>[1]Лист1!G26</f>
        <v>9.9</v>
      </c>
    </row>
    <row r="29" spans="1:10" ht="47.25" x14ac:dyDescent="0.25">
      <c r="A29" s="23"/>
      <c r="B29" s="24"/>
      <c r="C29" s="24">
        <f>[1]Лист1!I27</f>
        <v>293</v>
      </c>
      <c r="D29" s="13" t="str">
        <f>[1]Лист1!B27</f>
        <v>Гарнир «Овощной калейдоскоп» ( крупа рисовая, масло растит., соль йодир., кукуруза , горошек консер.)</v>
      </c>
      <c r="E29" s="48">
        <f>[1]Лист1!C27</f>
        <v>180</v>
      </c>
      <c r="F29" s="48">
        <f>[1]Лист1!D27</f>
        <v>26.71</v>
      </c>
      <c r="G29" s="48">
        <f>[1]Лист1!H27</f>
        <v>269.07</v>
      </c>
      <c r="H29" s="25">
        <f>[1]Лист1!E27</f>
        <v>4.0599999999999996</v>
      </c>
      <c r="I29" s="25">
        <f>[1]Лист1!F27</f>
        <v>13.19</v>
      </c>
      <c r="J29" s="48">
        <f>[1]Лист1!G27</f>
        <v>31.19</v>
      </c>
    </row>
    <row r="30" spans="1:10" ht="15.75" x14ac:dyDescent="0.25">
      <c r="A30" s="23"/>
      <c r="B30" s="24"/>
      <c r="C30" s="24">
        <f>[1]Лист1!I28</f>
        <v>663</v>
      </c>
      <c r="D30" s="60" t="str">
        <f>[1]Лист1!B28</f>
        <v>Чай с сахаром (чай, сахар)</v>
      </c>
      <c r="E30" s="25">
        <f>[1]Лист1!C28</f>
        <v>200</v>
      </c>
      <c r="F30" s="25">
        <f>[1]Лист1!D28</f>
        <v>1.63</v>
      </c>
      <c r="G30" s="25">
        <f>[1]Лист1!H28</f>
        <v>36.32</v>
      </c>
      <c r="H30" s="25">
        <f>[1]Лист1!E28</f>
        <v>0</v>
      </c>
      <c r="I30" s="25">
        <f>[1]Лист1!F28</f>
        <v>0</v>
      </c>
      <c r="J30" s="25">
        <f>[1]Лист1!G28</f>
        <v>9.08</v>
      </c>
    </row>
    <row r="31" spans="1:10" ht="15.75" x14ac:dyDescent="0.25">
      <c r="A31" s="23"/>
      <c r="B31" s="55"/>
      <c r="C31" s="55"/>
      <c r="D31" s="29" t="str">
        <f>[1]Лист1!B29</f>
        <v>Хлеб пшеничный йодированный</v>
      </c>
      <c r="E31" s="48">
        <f>[1]Лист1!C29</f>
        <v>40</v>
      </c>
      <c r="F31" s="48">
        <f>[1]Лист1!D29</f>
        <v>3.33</v>
      </c>
      <c r="G31" s="48">
        <f>[1]Лист1!H29</f>
        <v>97.2</v>
      </c>
      <c r="H31" s="48">
        <f>[1]Лист1!E29</f>
        <v>3</v>
      </c>
      <c r="I31" s="48">
        <f>[1]Лист1!F29</f>
        <v>0.4</v>
      </c>
      <c r="J31" s="48">
        <f>[1]Лист1!G29</f>
        <v>20.399999999999999</v>
      </c>
    </row>
    <row r="32" spans="1:10" ht="15.75" x14ac:dyDescent="0.25">
      <c r="A32" s="23"/>
      <c r="B32" s="33"/>
      <c r="C32" s="24"/>
      <c r="D32" s="30" t="s">
        <v>16</v>
      </c>
      <c r="E32" s="49" t="s">
        <v>32</v>
      </c>
      <c r="F32" s="49">
        <f>[1]Лист1!D30</f>
        <v>105</v>
      </c>
      <c r="G32" s="49">
        <f>[1]Лист1!H30</f>
        <v>743.65000000000009</v>
      </c>
      <c r="H32" s="40">
        <f>[1]Лист1!E30</f>
        <v>29.18</v>
      </c>
      <c r="I32" s="40">
        <f>[1]Лист1!F30</f>
        <v>32.919999999999995</v>
      </c>
      <c r="J32" s="49">
        <f>[1]Лист1!G30</f>
        <v>80.319999999999993</v>
      </c>
    </row>
    <row r="33" spans="1:10" ht="16.5" thickBot="1" x14ac:dyDescent="0.3">
      <c r="A33" s="23"/>
      <c r="B33" s="24"/>
      <c r="C33" s="24"/>
      <c r="D33" s="31" t="s">
        <v>17</v>
      </c>
      <c r="E33" s="48"/>
      <c r="F33" s="49" t="s">
        <v>23</v>
      </c>
      <c r="G33" s="48"/>
      <c r="H33" s="25"/>
      <c r="I33" s="25"/>
      <c r="J33" s="48"/>
    </row>
    <row r="34" spans="1:10" ht="15.75" x14ac:dyDescent="0.25">
      <c r="A34" s="23"/>
      <c r="B34" s="24"/>
      <c r="C34" s="24"/>
      <c r="D34" s="26"/>
      <c r="E34" s="48"/>
      <c r="F34" s="49"/>
      <c r="G34" s="48"/>
      <c r="H34" s="25"/>
      <c r="I34" s="25"/>
      <c r="J34" s="48"/>
    </row>
    <row r="35" spans="1:10" ht="15.75" x14ac:dyDescent="0.25">
      <c r="A35" s="23"/>
      <c r="B35" s="24"/>
      <c r="C35" s="24"/>
      <c r="D35" s="27" t="s">
        <v>29</v>
      </c>
      <c r="E35" s="48"/>
      <c r="F35" s="49"/>
      <c r="G35" s="48"/>
      <c r="H35" s="25"/>
      <c r="I35" s="25"/>
      <c r="J35" s="48"/>
    </row>
    <row r="36" spans="1:10" ht="63" x14ac:dyDescent="0.25">
      <c r="A36" s="23"/>
      <c r="B36" s="24"/>
      <c r="C36" s="24">
        <f t="shared" ref="C36:D40" si="1">C27</f>
        <v>694</v>
      </c>
      <c r="D36" s="62" t="str">
        <f t="shared" si="1"/>
        <v>Суп лапша-домашняя с фрикадельками (фрикадельки мясные, лапша Ролтон., лук репч., морковь, масло растит., соль йодир.) 10/200</v>
      </c>
      <c r="E36" s="48">
        <f>[1]Лист1!C32</f>
        <v>270</v>
      </c>
      <c r="F36" s="48">
        <f>[1]Лист1!D32</f>
        <v>28.71</v>
      </c>
      <c r="G36" s="48">
        <f>[1]Лист1!H32</f>
        <v>173.46</v>
      </c>
      <c r="H36" s="25">
        <f>[1]Лист1!E32</f>
        <v>6.58</v>
      </c>
      <c r="I36" s="25">
        <f>[1]Лист1!F32</f>
        <v>10.78</v>
      </c>
      <c r="J36" s="48">
        <f>[1]Лист1!G32</f>
        <v>12.53</v>
      </c>
    </row>
    <row r="37" spans="1:10" ht="78.75" x14ac:dyDescent="0.25">
      <c r="A37" s="23"/>
      <c r="B37" s="24"/>
      <c r="C37" s="24">
        <f t="shared" si="1"/>
        <v>973</v>
      </c>
      <c r="D37" s="62" t="str">
        <f t="shared" si="1"/>
        <v>Биточки рубленные из курицы с соусом красным (филе куриное, свинина, картофель., лук репч., масло сл.,  соль йод., сухарь панир., яйцо,  масло раст., соус красный) 80/30</v>
      </c>
      <c r="E37" s="48">
        <f>[1]Лист1!C33</f>
        <v>110</v>
      </c>
      <c r="F37" s="48">
        <f>[1]Лист1!D33</f>
        <v>59.62</v>
      </c>
      <c r="G37" s="48">
        <f>[1]Лист1!H33</f>
        <v>206.15</v>
      </c>
      <c r="H37" s="25">
        <f>[1]Лист1!E33</f>
        <v>17</v>
      </c>
      <c r="I37" s="25">
        <f>[1]Лист1!F33</f>
        <v>10.95</v>
      </c>
      <c r="J37" s="48">
        <f>[1]Лист1!G33</f>
        <v>9.9</v>
      </c>
    </row>
    <row r="38" spans="1:10" ht="47.25" x14ac:dyDescent="0.25">
      <c r="A38" s="23"/>
      <c r="B38" s="24"/>
      <c r="C38" s="24">
        <f t="shared" si="1"/>
        <v>293</v>
      </c>
      <c r="D38" s="62" t="str">
        <f t="shared" si="1"/>
        <v>Гарнир «Овощной калейдоскоп» ( крупа рисовая, масло растит., соль йодир., кукуруза , горошек консер.)</v>
      </c>
      <c r="E38" s="48">
        <f>[1]Лист1!C34</f>
        <v>180</v>
      </c>
      <c r="F38" s="48">
        <f>[1]Лист1!D34</f>
        <v>26.71</v>
      </c>
      <c r="G38" s="48">
        <f>[1]Лист1!H34</f>
        <v>269.07</v>
      </c>
      <c r="H38" s="25">
        <f>[1]Лист1!E34</f>
        <v>4.0599999999999996</v>
      </c>
      <c r="I38" s="25">
        <f>[1]Лист1!F34</f>
        <v>13.19</v>
      </c>
      <c r="J38" s="48">
        <f>[1]Лист1!G34</f>
        <v>31.19</v>
      </c>
    </row>
    <row r="39" spans="1:10" ht="15.75" x14ac:dyDescent="0.25">
      <c r="A39" s="23"/>
      <c r="B39" s="24"/>
      <c r="C39" s="24">
        <f t="shared" si="1"/>
        <v>663</v>
      </c>
      <c r="D39" s="62" t="str">
        <f t="shared" si="1"/>
        <v>Чай с сахаром (чай, сахар)</v>
      </c>
      <c r="E39" s="48">
        <f>[1]Лист1!C35</f>
        <v>200</v>
      </c>
      <c r="F39" s="48">
        <f>[1]Лист1!D35</f>
        <v>1.63</v>
      </c>
      <c r="G39" s="48">
        <f>[1]Лист1!H35</f>
        <v>36.32</v>
      </c>
      <c r="H39" s="25">
        <f>[1]Лист1!E35</f>
        <v>0</v>
      </c>
      <c r="I39" s="25">
        <f>[1]Лист1!F35</f>
        <v>0</v>
      </c>
      <c r="J39" s="48">
        <f>[1]Лист1!G35</f>
        <v>9.08</v>
      </c>
    </row>
    <row r="40" spans="1:10" ht="15.75" x14ac:dyDescent="0.25">
      <c r="A40" s="23"/>
      <c r="B40" s="24"/>
      <c r="C40" s="24">
        <f t="shared" si="1"/>
        <v>0</v>
      </c>
      <c r="D40" s="62" t="str">
        <f t="shared" si="1"/>
        <v>Хлеб пшеничный йодированный</v>
      </c>
      <c r="E40" s="48">
        <f>[1]Лист1!C36</f>
        <v>40</v>
      </c>
      <c r="F40" s="48">
        <f>[1]Лист1!D36</f>
        <v>3.33</v>
      </c>
      <c r="G40" s="48">
        <f>[1]Лист1!H36</f>
        <v>97.2</v>
      </c>
      <c r="H40" s="25">
        <f>[1]Лист1!E36</f>
        <v>3</v>
      </c>
      <c r="I40" s="25">
        <f>[1]Лист1!F36</f>
        <v>0.4</v>
      </c>
      <c r="J40" s="48">
        <f>[1]Лист1!G36</f>
        <v>20.399999999999999</v>
      </c>
    </row>
    <row r="41" spans="1:10" ht="15.75" x14ac:dyDescent="0.25">
      <c r="A41" s="23"/>
      <c r="B41" s="24"/>
      <c r="C41" s="24"/>
      <c r="D41" s="30" t="s">
        <v>16</v>
      </c>
      <c r="E41" s="20" t="s">
        <v>33</v>
      </c>
      <c r="F41" s="20" t="str">
        <f t="shared" ref="D41:F42" si="2">F50</f>
        <v>120,00</v>
      </c>
      <c r="G41" s="20" t="s">
        <v>34</v>
      </c>
      <c r="H41" s="34" t="s">
        <v>35</v>
      </c>
      <c r="I41" s="34" t="s">
        <v>36</v>
      </c>
      <c r="J41" s="20" t="s">
        <v>37</v>
      </c>
    </row>
    <row r="42" spans="1:10" ht="15.75" x14ac:dyDescent="0.25">
      <c r="A42" s="23"/>
      <c r="B42" s="24"/>
      <c r="C42" s="24"/>
      <c r="D42" s="30" t="str">
        <f t="shared" si="2"/>
        <v>Льготное питание</v>
      </c>
      <c r="E42" s="19"/>
      <c r="F42" s="20" t="s">
        <v>25</v>
      </c>
      <c r="G42" s="20"/>
      <c r="H42" s="34"/>
      <c r="I42" s="34"/>
      <c r="J42" s="20"/>
    </row>
    <row r="43" spans="1:10" ht="15.75" x14ac:dyDescent="0.25">
      <c r="A43" s="23"/>
      <c r="B43" s="24"/>
      <c r="C43" s="24"/>
      <c r="D43" s="26"/>
      <c r="E43" s="48"/>
      <c r="F43" s="49"/>
      <c r="G43" s="48"/>
      <c r="H43" s="25"/>
      <c r="I43" s="25"/>
      <c r="J43" s="48"/>
    </row>
    <row r="44" spans="1:10" ht="16.5" thickBot="1" x14ac:dyDescent="0.3">
      <c r="A44" s="23"/>
      <c r="B44" s="56"/>
      <c r="C44" s="24"/>
      <c r="D44" s="27" t="s">
        <v>22</v>
      </c>
      <c r="E44" s="48"/>
      <c r="F44" s="48"/>
      <c r="G44" s="48"/>
      <c r="H44" s="25"/>
      <c r="I44" s="25"/>
      <c r="J44" s="48"/>
    </row>
    <row r="45" spans="1:10" ht="63" x14ac:dyDescent="0.25">
      <c r="A45" s="8" t="s">
        <v>11</v>
      </c>
      <c r="B45" s="55"/>
      <c r="C45" s="13">
        <f t="shared" ref="C45:J49" si="3">C36</f>
        <v>694</v>
      </c>
      <c r="D45" s="28" t="str">
        <f t="shared" si="3"/>
        <v>Суп лапша-домашняя с фрикадельками (фрикадельки мясные, лапша Ролтон., лук репч., морковь, масло растит., соль йодир.) 10/200</v>
      </c>
      <c r="E45" s="46">
        <f t="shared" si="3"/>
        <v>270</v>
      </c>
      <c r="F45" s="54">
        <f t="shared" si="3"/>
        <v>28.71</v>
      </c>
      <c r="G45" s="47">
        <f t="shared" si="3"/>
        <v>173.46</v>
      </c>
      <c r="H45" s="17">
        <f t="shared" si="3"/>
        <v>6.58</v>
      </c>
      <c r="I45" s="17">
        <f t="shared" si="3"/>
        <v>10.78</v>
      </c>
      <c r="J45" s="17">
        <f t="shared" si="3"/>
        <v>12.53</v>
      </c>
    </row>
    <row r="46" spans="1:10" ht="78.75" x14ac:dyDescent="0.25">
      <c r="A46" s="8"/>
      <c r="B46" s="12"/>
      <c r="C46" s="13">
        <f t="shared" si="3"/>
        <v>973</v>
      </c>
      <c r="D46" s="28" t="str">
        <f t="shared" si="3"/>
        <v>Биточки рубленные из курицы с соусом красным (филе куриное, свинина, картофель., лук репч., масло сл.,  соль йод., сухарь панир., яйцо,  масло раст., соус красный) 80/30</v>
      </c>
      <c r="E46" s="14">
        <f t="shared" si="3"/>
        <v>110</v>
      </c>
      <c r="F46" s="48">
        <f t="shared" si="3"/>
        <v>59.62</v>
      </c>
      <c r="G46" s="15">
        <f t="shared" si="3"/>
        <v>206.15</v>
      </c>
      <c r="H46" s="15">
        <f t="shared" si="3"/>
        <v>17</v>
      </c>
      <c r="I46" s="15">
        <f t="shared" si="3"/>
        <v>10.95</v>
      </c>
      <c r="J46" s="15">
        <f t="shared" si="3"/>
        <v>9.9</v>
      </c>
    </row>
    <row r="47" spans="1:10" ht="47.25" x14ac:dyDescent="0.25">
      <c r="A47" s="8"/>
      <c r="B47" s="12"/>
      <c r="C47" s="32">
        <f t="shared" si="3"/>
        <v>293</v>
      </c>
      <c r="D47" s="13" t="str">
        <f t="shared" si="3"/>
        <v>Гарнир «Овощной калейдоскоп» ( крупа рисовая, масло растит., соль йодир., кукуруза , горошек консер.)</v>
      </c>
      <c r="E47" s="14">
        <f t="shared" si="3"/>
        <v>180</v>
      </c>
      <c r="F47" s="48">
        <f t="shared" si="3"/>
        <v>26.71</v>
      </c>
      <c r="G47" s="15">
        <f t="shared" si="3"/>
        <v>269.07</v>
      </c>
      <c r="H47" s="15">
        <f t="shared" si="3"/>
        <v>4.0599999999999996</v>
      </c>
      <c r="I47" s="15">
        <f t="shared" si="3"/>
        <v>13.19</v>
      </c>
      <c r="J47" s="15">
        <f t="shared" si="3"/>
        <v>31.19</v>
      </c>
    </row>
    <row r="48" spans="1:10" ht="15.75" x14ac:dyDescent="0.25">
      <c r="A48" s="8"/>
      <c r="B48" s="12"/>
      <c r="C48" s="13">
        <f t="shared" si="3"/>
        <v>663</v>
      </c>
      <c r="D48" s="29" t="str">
        <f t="shared" si="3"/>
        <v>Чай с сахаром (чай, сахар)</v>
      </c>
      <c r="E48" s="16">
        <f t="shared" si="3"/>
        <v>200</v>
      </c>
      <c r="F48" s="48">
        <f t="shared" si="3"/>
        <v>1.63</v>
      </c>
      <c r="G48" s="15">
        <f t="shared" si="3"/>
        <v>36.32</v>
      </c>
      <c r="H48" s="15">
        <f t="shared" si="3"/>
        <v>0</v>
      </c>
      <c r="I48" s="15">
        <f t="shared" si="3"/>
        <v>0</v>
      </c>
      <c r="J48" s="15">
        <f t="shared" si="3"/>
        <v>9.08</v>
      </c>
    </row>
    <row r="49" spans="1:10" ht="15.75" x14ac:dyDescent="0.25">
      <c r="A49" s="8"/>
      <c r="B49" s="12"/>
      <c r="C49" s="13">
        <f t="shared" si="3"/>
        <v>0</v>
      </c>
      <c r="D49" s="29" t="str">
        <f t="shared" si="3"/>
        <v>Хлеб пшеничный йодированный</v>
      </c>
      <c r="E49" s="16">
        <f t="shared" si="3"/>
        <v>40</v>
      </c>
      <c r="F49" s="48">
        <f t="shared" si="3"/>
        <v>3.33</v>
      </c>
      <c r="G49" s="15">
        <f t="shared" si="3"/>
        <v>97.2</v>
      </c>
      <c r="H49" s="15">
        <f t="shared" si="3"/>
        <v>3</v>
      </c>
      <c r="I49" s="15">
        <f t="shared" si="3"/>
        <v>0.4</v>
      </c>
      <c r="J49" s="15">
        <f t="shared" si="3"/>
        <v>20.399999999999999</v>
      </c>
    </row>
    <row r="50" spans="1:10" ht="15.75" x14ac:dyDescent="0.25">
      <c r="A50" s="8"/>
      <c r="B50" s="33"/>
      <c r="C50" s="33">
        <f t="shared" ref="C50:J50" si="4">C41</f>
        <v>0</v>
      </c>
      <c r="D50" s="30" t="s">
        <v>16</v>
      </c>
      <c r="E50" s="34" t="str">
        <f t="shared" si="4"/>
        <v>800</v>
      </c>
      <c r="F50" s="34" t="s">
        <v>25</v>
      </c>
      <c r="G50" s="34" t="str">
        <f t="shared" si="4"/>
        <v>782,2</v>
      </c>
      <c r="H50" s="34" t="str">
        <f t="shared" si="4"/>
        <v>30,64</v>
      </c>
      <c r="I50" s="34" t="str">
        <f t="shared" si="4"/>
        <v>35,32</v>
      </c>
      <c r="J50" s="35" t="str">
        <f t="shared" si="4"/>
        <v>83,1</v>
      </c>
    </row>
    <row r="51" spans="1:10" ht="16.5" thickBot="1" x14ac:dyDescent="0.3">
      <c r="A51" s="21"/>
      <c r="B51" s="22"/>
      <c r="C51" s="22"/>
      <c r="D51" s="31" t="s">
        <v>17</v>
      </c>
      <c r="E51" s="36"/>
      <c r="F51" s="37">
        <v>120</v>
      </c>
      <c r="G51" s="38"/>
      <c r="H51" s="38"/>
      <c r="I51" s="38"/>
      <c r="J5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2024-01-19T05:26:42Z</dcterms:modified>
</cp:coreProperties>
</file>