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2-26 января 2024 года\"/>
    </mc:Choice>
  </mc:AlternateContent>
  <xr:revisionPtr revIDLastSave="0" documentId="13_ncr:1_{18A05557-08E8-472C-9EDC-4F5F0AE86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44" i="1" s="1"/>
  <c r="G37" i="1"/>
  <c r="G45" i="1" s="1"/>
  <c r="G38" i="1"/>
  <c r="G39" i="1"/>
  <c r="H34" i="1"/>
  <c r="H42" i="1" s="1"/>
  <c r="I34" i="1"/>
  <c r="I42" i="1" s="1"/>
  <c r="J34" i="1"/>
  <c r="H35" i="1"/>
  <c r="H43" i="1" s="1"/>
  <c r="I35" i="1"/>
  <c r="J35" i="1"/>
  <c r="J43" i="1" s="1"/>
  <c r="H36" i="1"/>
  <c r="I36" i="1"/>
  <c r="I44" i="1" s="1"/>
  <c r="J36" i="1"/>
  <c r="J44" i="1" s="1"/>
  <c r="H37" i="1"/>
  <c r="H45" i="1" s="1"/>
  <c r="I37" i="1"/>
  <c r="J37" i="1"/>
  <c r="J45" i="1" s="1"/>
  <c r="H38" i="1"/>
  <c r="H46" i="1" s="1"/>
  <c r="I38" i="1"/>
  <c r="I46" i="1" s="1"/>
  <c r="J38" i="1"/>
  <c r="H39" i="1"/>
  <c r="H47" i="1" s="1"/>
  <c r="I39" i="1"/>
  <c r="I47" i="1" s="1"/>
  <c r="J39" i="1"/>
  <c r="J47" i="1" s="1"/>
  <c r="D34" i="1"/>
  <c r="E34" i="1"/>
  <c r="F34" i="1"/>
  <c r="F42" i="1" s="1"/>
  <c r="D35" i="1"/>
  <c r="D43" i="1" s="1"/>
  <c r="E35" i="1"/>
  <c r="F35" i="1"/>
  <c r="F43" i="1" s="1"/>
  <c r="D36" i="1"/>
  <c r="D44" i="1" s="1"/>
  <c r="E36" i="1"/>
  <c r="E44" i="1" s="1"/>
  <c r="F36" i="1"/>
  <c r="D37" i="1"/>
  <c r="E37" i="1"/>
  <c r="E45" i="1" s="1"/>
  <c r="F37" i="1"/>
  <c r="F45" i="1" s="1"/>
  <c r="D38" i="1"/>
  <c r="E38" i="1"/>
  <c r="E46" i="1" s="1"/>
  <c r="F38" i="1"/>
  <c r="C26" i="1"/>
  <c r="C34" i="1" s="1"/>
  <c r="C42" i="1" s="1"/>
  <c r="C27" i="1"/>
  <c r="C35" i="1" s="1"/>
  <c r="C43" i="1" s="1"/>
  <c r="C28" i="1"/>
  <c r="C36" i="1" s="1"/>
  <c r="C44" i="1" s="1"/>
  <c r="C29" i="1"/>
  <c r="C37" i="1" s="1"/>
  <c r="C45" i="1" s="1"/>
  <c r="G26" i="1"/>
  <c r="G27" i="1"/>
  <c r="G28" i="1"/>
  <c r="G29" i="1"/>
  <c r="G30" i="1"/>
  <c r="G31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G19" i="1"/>
  <c r="G20" i="1"/>
  <c r="G21" i="1"/>
  <c r="G22" i="1"/>
  <c r="G23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D19" i="1"/>
  <c r="E19" i="1"/>
  <c r="F19" i="1"/>
  <c r="D20" i="1"/>
  <c r="E20" i="1"/>
  <c r="F20" i="1"/>
  <c r="D21" i="1"/>
  <c r="E21" i="1"/>
  <c r="F21" i="1"/>
  <c r="D22" i="1"/>
  <c r="E22" i="1"/>
  <c r="F22" i="1"/>
  <c r="C5" i="1"/>
  <c r="C19" i="1" s="1"/>
  <c r="C6" i="1"/>
  <c r="C20" i="1" s="1"/>
  <c r="G5" i="1"/>
  <c r="G6" i="1"/>
  <c r="G7" i="1"/>
  <c r="G8" i="1"/>
  <c r="G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5" i="1"/>
  <c r="E5" i="1"/>
  <c r="F5" i="1"/>
  <c r="D6" i="1"/>
  <c r="E6" i="1"/>
  <c r="F6" i="1"/>
  <c r="D7" i="1"/>
  <c r="E7" i="1"/>
  <c r="F7" i="1"/>
  <c r="D8" i="1"/>
  <c r="E8" i="1"/>
  <c r="F8" i="1"/>
  <c r="F44" i="1"/>
  <c r="F46" i="1"/>
  <c r="D13" i="1"/>
  <c r="F13" i="1"/>
  <c r="C47" i="1"/>
  <c r="E47" i="1"/>
  <c r="C46" i="1"/>
  <c r="G42" i="1"/>
  <c r="G43" i="1"/>
  <c r="G46" i="1"/>
  <c r="G47" i="1"/>
  <c r="J42" i="1"/>
  <c r="I43" i="1"/>
  <c r="H44" i="1"/>
  <c r="I45" i="1"/>
  <c r="J46" i="1"/>
  <c r="D42" i="1"/>
  <c r="E42" i="1"/>
  <c r="E43" i="1"/>
  <c r="D45" i="1"/>
  <c r="D46" i="1"/>
  <c r="D40" i="1"/>
  <c r="F39" i="1"/>
</calcChain>
</file>

<file path=xl/sharedStrings.xml><?xml version="1.0" encoding="utf-8"?>
<sst xmlns="http://schemas.openxmlformats.org/spreadsheetml/2006/main" count="77" uniqueCount="61">
  <si>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</si>
  <si>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</si>
  <si>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</si>
  <si>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</si>
  <si>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</si>
  <si>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</si>
  <si>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</si>
  <si>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</si>
  <si>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</si>
  <si>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</si>
  <si>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</si>
  <si>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</si>
  <si>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</si>
  <si>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</si>
  <si>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</si>
  <si>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</si>
  <si>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</si>
  <si>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</si>
  <si>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</si>
  <si>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</si>
  <si>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</si>
  <si>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</si>
  <si>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</si>
  <si>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</si>
  <si>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</si>
  <si>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</si>
  <si>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</si>
  <si>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</si>
  <si>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</si>
  <si>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</si>
  <si>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810</t>
  </si>
  <si>
    <t>2,49</t>
  </si>
  <si>
    <t>546</t>
  </si>
  <si>
    <t>592</t>
  </si>
  <si>
    <t>720</t>
  </si>
  <si>
    <t>Зефир в п/у</t>
  </si>
  <si>
    <t>35</t>
  </si>
  <si>
    <t>19,00</t>
  </si>
  <si>
    <t>130,09</t>
  </si>
  <si>
    <t>13,09</t>
  </si>
  <si>
    <t>0,39</t>
  </si>
  <si>
    <t>26,53</t>
  </si>
  <si>
    <t>Слойка с сыром и ветчиной (тесто слоеное, ветчина, сыр, мука, масло раст, яйцо)</t>
  </si>
  <si>
    <t>Чай с медом</t>
  </si>
  <si>
    <t>85</t>
  </si>
  <si>
    <t>180/18</t>
  </si>
  <si>
    <t>42,46</t>
  </si>
  <si>
    <t>12,54</t>
  </si>
  <si>
    <t>285</t>
  </si>
  <si>
    <t>298,40</t>
  </si>
  <si>
    <t>53,14</t>
  </si>
  <si>
    <t>298,88</t>
  </si>
  <si>
    <t>10,32</t>
  </si>
  <si>
    <t>19,37</t>
  </si>
  <si>
    <t>20,69</t>
  </si>
  <si>
    <t>0,14</t>
  </si>
  <si>
    <t>0</t>
  </si>
  <si>
    <t>13,15</t>
  </si>
  <si>
    <t>8,5</t>
  </si>
  <si>
    <t>15,95</t>
  </si>
  <si>
    <t>38,96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</si>
</sst>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46">
          <cell r="B46" t="str">
            <v xml:space="preserve">Омлет натуральный (яйцо, молоко, масло сливочное, соль йод.) </v>
          </cell>
          <cell r="C46">
            <v>185</v>
          </cell>
          <cell r="D46">
            <v>61.6</v>
          </cell>
          <cell r="E46">
            <v>18.34</v>
          </cell>
          <cell r="F46">
            <v>21.37</v>
          </cell>
          <cell r="G46">
            <v>3.26</v>
          </cell>
          <cell r="H46">
            <v>288.75</v>
          </cell>
          <cell r="I46">
            <v>199</v>
          </cell>
        </row>
        <row r="47">
          <cell r="B47" t="str">
            <v>Чай с молоком (чай, молоко)</v>
          </cell>
          <cell r="C47">
            <v>200</v>
          </cell>
          <cell r="D47">
            <v>6.37</v>
          </cell>
          <cell r="E47">
            <v>1.36</v>
          </cell>
          <cell r="F47">
            <v>1.41</v>
          </cell>
          <cell r="G47">
            <v>2.14</v>
          </cell>
          <cell r="H47">
            <v>26.69</v>
          </cell>
          <cell r="I47">
            <v>431</v>
          </cell>
        </row>
        <row r="48">
          <cell r="B48" t="str">
            <v>Хлеб пшеничный йодированный</v>
          </cell>
          <cell r="C48">
            <v>36</v>
          </cell>
          <cell r="D48">
            <v>2.99</v>
          </cell>
          <cell r="E48">
            <v>2.7</v>
          </cell>
          <cell r="F48">
            <v>0.36</v>
          </cell>
          <cell r="G48">
            <v>18.36</v>
          </cell>
          <cell r="H48">
            <v>87.48</v>
          </cell>
        </row>
        <row r="49">
          <cell r="B49" t="str">
            <v>Сок фруктовый в п/у 1 шт</v>
          </cell>
          <cell r="C49" t="str">
            <v>1/125</v>
          </cell>
          <cell r="D49">
            <v>14.04</v>
          </cell>
          <cell r="E49">
            <v>0.88</v>
          </cell>
          <cell r="F49">
            <v>0.25</v>
          </cell>
          <cell r="G49">
            <v>14.25</v>
          </cell>
          <cell r="H49">
            <v>62.77</v>
          </cell>
        </row>
        <row r="50">
          <cell r="E50">
            <v>23.279999999999998</v>
          </cell>
          <cell r="F50">
            <v>23.39</v>
          </cell>
          <cell r="G50">
            <v>38.01</v>
          </cell>
          <cell r="H50">
            <v>465.69</v>
          </cell>
        </row>
        <row r="52">
          <cell r="B52" t="str">
            <v xml:space="preserve">Омлет натуральный (яйцо, молоко, масло сливочное, соль йод.) </v>
          </cell>
          <cell r="C52">
            <v>200</v>
          </cell>
          <cell r="D52">
            <v>66.599999999999994</v>
          </cell>
          <cell r="E52">
            <v>19.829999999999998</v>
          </cell>
          <cell r="F52">
            <v>25.1</v>
          </cell>
          <cell r="G52">
            <v>5.52</v>
          </cell>
          <cell r="H52">
            <v>331.35</v>
          </cell>
        </row>
        <row r="53">
          <cell r="B53" t="str">
            <v>Чай с молоком (чай, молоко)</v>
          </cell>
          <cell r="C53">
            <v>200</v>
          </cell>
          <cell r="D53">
            <v>6.37</v>
          </cell>
          <cell r="E53">
            <v>1.36</v>
          </cell>
          <cell r="F53">
            <v>1.41</v>
          </cell>
          <cell r="G53">
            <v>2.14</v>
          </cell>
          <cell r="H53">
            <v>26.69</v>
          </cell>
        </row>
        <row r="54">
          <cell r="B54" t="str">
            <v>Хлеб пшеничный йодированный</v>
          </cell>
          <cell r="C54">
            <v>36</v>
          </cell>
          <cell r="D54">
            <v>2.99</v>
          </cell>
          <cell r="E54">
            <v>2.9</v>
          </cell>
          <cell r="F54">
            <v>0.36</v>
          </cell>
          <cell r="G54">
            <v>19.36</v>
          </cell>
          <cell r="H54">
            <v>97.48</v>
          </cell>
        </row>
        <row r="55">
          <cell r="B55" t="str">
            <v>Сок фруктовый в п/у 1 шт</v>
          </cell>
          <cell r="C55" t="str">
            <v>1/125</v>
          </cell>
          <cell r="D55">
            <v>14.04</v>
          </cell>
          <cell r="E55">
            <v>0.88</v>
          </cell>
          <cell r="F55">
            <v>0.25</v>
          </cell>
          <cell r="G55">
            <v>14.25</v>
          </cell>
          <cell r="H55">
            <v>62.77</v>
          </cell>
        </row>
        <row r="56">
          <cell r="E56">
            <v>24.969999999999995</v>
          </cell>
          <cell r="F56">
            <v>24.07</v>
          </cell>
          <cell r="G56">
            <v>41.269999999999996</v>
          </cell>
          <cell r="H56">
            <v>518.29000000000008</v>
          </cell>
        </row>
        <row r="58">
          <cell r="B58" t="str">
            <v>Бульон с мясными фрикадельками и профитролями (фрикадельки мясные, морковь, лук репч., чеснок сух., приправа, соль йод., профитроли) 20/180/10</v>
          </cell>
          <cell r="C58">
            <v>210</v>
          </cell>
          <cell r="D58">
            <v>21.63</v>
          </cell>
          <cell r="E58">
            <v>4.75</v>
          </cell>
          <cell r="F58">
            <v>7.45</v>
          </cell>
          <cell r="G58">
            <v>6.3</v>
          </cell>
          <cell r="H58">
            <v>129.76</v>
          </cell>
          <cell r="I58">
            <v>1079</v>
          </cell>
        </row>
        <row r="59">
          <cell r="B59" t="str">
            <v>Печень по-строгановски (печень, сметана, масло слив., лук репчатый, томатная паста, масло подс.,, зелень сушеная, соль йод.) 60/60</v>
          </cell>
          <cell r="C59">
            <v>120</v>
          </cell>
          <cell r="D59">
            <v>52.43</v>
          </cell>
          <cell r="E59">
            <v>16.899999999999999</v>
          </cell>
          <cell r="F59">
            <v>12.7</v>
          </cell>
          <cell r="G59">
            <v>10.210000000000001</v>
          </cell>
          <cell r="H59">
            <v>261.88</v>
          </cell>
          <cell r="I59">
            <v>241</v>
          </cell>
        </row>
        <row r="60">
          <cell r="B60" t="str">
            <v>Пюре картофельное (картофель, молоко, масло слив, соль йод,)</v>
          </cell>
          <cell r="C60">
            <v>160</v>
          </cell>
          <cell r="D60">
            <v>22.51</v>
          </cell>
          <cell r="E60">
            <v>3.3</v>
          </cell>
          <cell r="F60">
            <v>4.7699999999999996</v>
          </cell>
          <cell r="G60">
            <v>21.44</v>
          </cell>
          <cell r="H60">
            <v>161.86000000000001</v>
          </cell>
          <cell r="I60">
            <v>371</v>
          </cell>
        </row>
        <row r="61">
          <cell r="B61" t="str">
            <v>Напиток из шиповника (шиповник, сахар-песок, лимон)</v>
          </cell>
          <cell r="C61">
            <v>200</v>
          </cell>
          <cell r="D61">
            <v>5.94</v>
          </cell>
          <cell r="E61">
            <v>0.21</v>
          </cell>
          <cell r="F61">
            <v>7.0000000000000007E-2</v>
          </cell>
          <cell r="G61">
            <v>13.13</v>
          </cell>
          <cell r="H61">
            <v>53.99</v>
          </cell>
          <cell r="I61">
            <v>667</v>
          </cell>
        </row>
        <row r="62">
          <cell r="B62" t="str">
            <v>Хлеб пшеничный йодированный</v>
          </cell>
          <cell r="C62">
            <v>30</v>
          </cell>
          <cell r="D62">
            <v>2.4900000000000002</v>
          </cell>
          <cell r="E62">
            <v>2.25</v>
          </cell>
          <cell r="F62">
            <v>0.3</v>
          </cell>
          <cell r="G62">
            <v>15.3</v>
          </cell>
          <cell r="H62">
            <v>72.900000000000006</v>
          </cell>
        </row>
        <row r="63">
          <cell r="E63">
            <v>27.41</v>
          </cell>
          <cell r="F63">
            <v>25.29</v>
          </cell>
          <cell r="G63">
            <v>66.38000000000001</v>
          </cell>
          <cell r="H63">
            <v>680.39</v>
          </cell>
        </row>
        <row r="65">
          <cell r="B65" t="str">
            <v>Бульон с мясными фрикадельками и профитролями (фрикадельки мясные, морковь, лук репч., чеснок сух., приправа, соль йод., профитроли) 30/220/15</v>
          </cell>
          <cell r="C65">
            <v>265</v>
          </cell>
          <cell r="D65">
            <v>31.99</v>
          </cell>
          <cell r="E65">
            <v>6.04</v>
          </cell>
          <cell r="F65">
            <v>8.1300000000000008</v>
          </cell>
          <cell r="G65">
            <v>9.73</v>
          </cell>
          <cell r="H65">
            <v>187.19</v>
          </cell>
        </row>
        <row r="66">
          <cell r="B66" t="str">
            <v>Печень по-строгановски (печень, сметана, масло слив., лук репчатый, томатная паста, масло подс., зелень сушеная, соль йод.) 60/60</v>
          </cell>
          <cell r="C66">
            <v>120</v>
          </cell>
          <cell r="D66">
            <v>52.43</v>
          </cell>
          <cell r="E66">
            <v>16.899999999999999</v>
          </cell>
          <cell r="F66">
            <v>12.7</v>
          </cell>
          <cell r="G66">
            <v>10.210000000000001</v>
          </cell>
          <cell r="H66">
            <v>261.88</v>
          </cell>
        </row>
        <row r="67">
          <cell r="B67" t="str">
            <v>Пюре картофельное (картофель, молоко, масло слив, соль йод,)</v>
          </cell>
          <cell r="C67">
            <v>190</v>
          </cell>
          <cell r="D67">
            <v>26.73</v>
          </cell>
          <cell r="E67">
            <v>4.6500000000000004</v>
          </cell>
          <cell r="F67">
            <v>6.21</v>
          </cell>
          <cell r="G67">
            <v>27.1</v>
          </cell>
          <cell r="H67">
            <v>197.45</v>
          </cell>
        </row>
        <row r="68">
          <cell r="B68" t="str">
            <v>Напиток из шиповника (шиповник, сахар-песок, лимон)</v>
          </cell>
          <cell r="C68">
            <v>200</v>
          </cell>
          <cell r="D68">
            <v>5.94</v>
          </cell>
          <cell r="E68">
            <v>0.21</v>
          </cell>
          <cell r="F68">
            <v>7.0000000000000007E-2</v>
          </cell>
          <cell r="G68">
            <v>13.13</v>
          </cell>
          <cell r="H68">
            <v>53.99</v>
          </cell>
        </row>
        <row r="69">
          <cell r="B69" t="str">
            <v>Хлеб пшеничный йодированный</v>
          </cell>
          <cell r="C69">
            <v>35</v>
          </cell>
          <cell r="D69">
            <v>2.91</v>
          </cell>
          <cell r="E69">
            <v>2.78</v>
          </cell>
          <cell r="F69">
            <v>0.35</v>
          </cell>
          <cell r="G69">
            <v>18.25</v>
          </cell>
          <cell r="H69">
            <v>96.18</v>
          </cell>
        </row>
        <row r="70">
          <cell r="E70">
            <v>30.58</v>
          </cell>
          <cell r="F70">
            <v>27.46</v>
          </cell>
          <cell r="G70">
            <v>78.420000000000016</v>
          </cell>
          <cell r="H70">
            <v>796.69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8"/>
  <sheetViews>
    <sheetView showGridLines="0" tabSelected="1" topLeftCell="A28" workbookViewId="0">
      <selection activeCell="O48" sqref="O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3" t="s">
        <v>15</v>
      </c>
      <c r="C1" s="74"/>
      <c r="D1" s="75"/>
      <c r="E1" s="1" t="s">
        <v>12</v>
      </c>
      <c r="F1" s="50"/>
      <c r="G1" s="1"/>
      <c r="H1" s="1"/>
      <c r="I1" s="1" t="s">
        <v>1</v>
      </c>
      <c r="J1" s="2">
        <v>45314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15.75" x14ac:dyDescent="0.25">
      <c r="A5" s="68"/>
      <c r="B5" s="69"/>
      <c r="C5" s="69">
        <f>[2]Лист1!I46</f>
        <v>199</v>
      </c>
      <c r="D5" s="69" t="str">
        <f>[2]Лист1!B46</f>
        <v xml:space="preserve">Омлет натуральный (яйцо, молоко, масло сливочное, соль йод.) </v>
      </c>
      <c r="E5" s="70">
        <f>[2]Лист1!C46</f>
        <v>185</v>
      </c>
      <c r="F5" s="71">
        <f>[2]Лист1!D46</f>
        <v>61.6</v>
      </c>
      <c r="G5" s="72">
        <f>[2]Лист1!H46</f>
        <v>288.75</v>
      </c>
      <c r="H5" s="72">
        <f>[2]Лист1!E46</f>
        <v>18.34</v>
      </c>
      <c r="I5" s="72">
        <f>[2]Лист1!F46</f>
        <v>21.37</v>
      </c>
      <c r="J5" s="44">
        <f>[2]Лист1!G46</f>
        <v>3.26</v>
      </c>
    </row>
    <row r="6" spans="1:10" ht="15.75" x14ac:dyDescent="0.25">
      <c r="A6" s="8" t="s">
        <v>10</v>
      </c>
      <c r="B6" s="9"/>
      <c r="C6" s="11">
        <f>[2]Лист1!I47</f>
        <v>431</v>
      </c>
      <c r="D6" s="41" t="str">
        <f>[2]Лист1!B47</f>
        <v>Чай с молоком (чай, молоко)</v>
      </c>
      <c r="E6" s="10">
        <f>[2]Лист1!C47</f>
        <v>200</v>
      </c>
      <c r="F6" s="54">
        <f>[2]Лист1!D47</f>
        <v>6.37</v>
      </c>
      <c r="G6" s="11">
        <f>[2]Лист1!H47</f>
        <v>26.69</v>
      </c>
      <c r="H6" s="11">
        <f>[2]Лист1!E47</f>
        <v>1.36</v>
      </c>
      <c r="I6" s="11">
        <f>[2]Лист1!F47</f>
        <v>1.41</v>
      </c>
      <c r="J6" s="15">
        <f>[2]Лист1!G47</f>
        <v>2.14</v>
      </c>
    </row>
    <row r="7" spans="1:10" ht="15.75" x14ac:dyDescent="0.25">
      <c r="A7" s="8"/>
      <c r="B7" s="12"/>
      <c r="C7" s="15"/>
      <c r="D7" s="28" t="str">
        <f>[2]Лист1!B48</f>
        <v>Хлеб пшеничный йодированный</v>
      </c>
      <c r="E7" s="14">
        <f>[2]Лист1!C48</f>
        <v>36</v>
      </c>
      <c r="F7" s="50">
        <f>[2]Лист1!D48</f>
        <v>2.99</v>
      </c>
      <c r="G7" s="15">
        <f>[2]Лист1!H48</f>
        <v>87.48</v>
      </c>
      <c r="H7" s="15">
        <f>[2]Лист1!E48</f>
        <v>2.7</v>
      </c>
      <c r="I7" s="15">
        <f>[2]Лист1!F48</f>
        <v>0.36</v>
      </c>
      <c r="J7" s="15">
        <f>[2]Лист1!G48</f>
        <v>18.36</v>
      </c>
    </row>
    <row r="8" spans="1:10" ht="15.75" x14ac:dyDescent="0.25">
      <c r="A8" s="8"/>
      <c r="B8" s="12"/>
      <c r="C8" s="15"/>
      <c r="D8" s="29" t="str">
        <f>[2]Лист1!B49</f>
        <v>Сок фруктовый в п/у 1 шт</v>
      </c>
      <c r="E8" s="14" t="str">
        <f>[2]Лист1!C49</f>
        <v>1/125</v>
      </c>
      <c r="F8" s="50">
        <f>[2]Лист1!D49</f>
        <v>14.04</v>
      </c>
      <c r="G8" s="15">
        <f>[2]Лист1!H49</f>
        <v>62.77</v>
      </c>
      <c r="H8" s="15">
        <f>[2]Лист1!E49</f>
        <v>0.88</v>
      </c>
      <c r="I8" s="15">
        <f>[2]Лист1!F49</f>
        <v>0.25</v>
      </c>
      <c r="J8" s="15">
        <f>[2]Лист1!G49</f>
        <v>14.25</v>
      </c>
    </row>
    <row r="9" spans="1:10" ht="15.75" x14ac:dyDescent="0.25">
      <c r="A9" s="8"/>
      <c r="B9" s="56"/>
      <c r="C9" s="50"/>
      <c r="D9" s="18" t="s">
        <v>16</v>
      </c>
      <c r="E9" s="20" t="s">
        <v>32</v>
      </c>
      <c r="F9" s="20" t="s">
        <v>24</v>
      </c>
      <c r="G9" s="20">
        <f>[2]Лист1!H50</f>
        <v>465.69</v>
      </c>
      <c r="H9" s="20">
        <f>[2]Лист1!E50</f>
        <v>23.279999999999998</v>
      </c>
      <c r="I9" s="20">
        <f>[2]Лист1!F50</f>
        <v>23.39</v>
      </c>
      <c r="J9" s="20">
        <f>[2]Лист1!G50</f>
        <v>38.01</v>
      </c>
    </row>
    <row r="10" spans="1:10" ht="15.75" x14ac:dyDescent="0.25">
      <c r="A10" s="8"/>
      <c r="B10" s="33"/>
      <c r="C10" s="33"/>
      <c r="D10" s="42" t="s">
        <v>17</v>
      </c>
      <c r="E10" s="34"/>
      <c r="F10" s="34" t="s">
        <v>24</v>
      </c>
      <c r="G10" s="43"/>
      <c r="H10" s="43"/>
      <c r="I10" s="43"/>
      <c r="J10" s="19"/>
    </row>
    <row r="11" spans="1:10" ht="15.75" x14ac:dyDescent="0.25">
      <c r="A11" s="8"/>
      <c r="B11" s="24"/>
      <c r="C11" s="24"/>
      <c r="D11" s="27" t="s">
        <v>27</v>
      </c>
      <c r="E11" s="40"/>
      <c r="F11" s="40"/>
      <c r="G11" s="25"/>
      <c r="H11" s="25"/>
      <c r="I11" s="25"/>
      <c r="J11" s="48"/>
    </row>
    <row r="12" spans="1:10" ht="15.75" x14ac:dyDescent="0.25">
      <c r="A12" s="8"/>
      <c r="B12" s="24"/>
      <c r="C12" s="24"/>
      <c r="D12" s="63" t="s">
        <v>35</v>
      </c>
      <c r="E12" s="25" t="s">
        <v>36</v>
      </c>
      <c r="F12" s="25" t="s">
        <v>37</v>
      </c>
      <c r="G12" s="25" t="s">
        <v>38</v>
      </c>
      <c r="H12" s="25" t="s">
        <v>40</v>
      </c>
      <c r="I12" s="25" t="s">
        <v>31</v>
      </c>
      <c r="J12" s="48" t="s">
        <v>41</v>
      </c>
    </row>
    <row r="13" spans="1:10" ht="15.75" x14ac:dyDescent="0.25">
      <c r="A13" s="8"/>
      <c r="B13" s="24"/>
      <c r="C13" s="24"/>
      <c r="D13" s="26" t="str">
        <f>'[1]1'!D14</f>
        <v>Итого</v>
      </c>
      <c r="E13" s="40" t="s">
        <v>36</v>
      </c>
      <c r="F13" s="40" t="str">
        <f>'[1]1'!F14</f>
        <v>19,00</v>
      </c>
      <c r="G13" s="40" t="s">
        <v>39</v>
      </c>
      <c r="H13" s="40" t="s">
        <v>40</v>
      </c>
      <c r="I13" s="40" t="s">
        <v>31</v>
      </c>
      <c r="J13" s="49" t="s">
        <v>41</v>
      </c>
    </row>
    <row r="14" spans="1:10" ht="15.75" x14ac:dyDescent="0.25">
      <c r="A14" s="8"/>
      <c r="B14" s="24"/>
      <c r="C14" s="24"/>
      <c r="D14" s="27" t="s">
        <v>28</v>
      </c>
      <c r="E14" s="64"/>
      <c r="F14" s="40"/>
      <c r="G14" s="40"/>
      <c r="H14" s="40"/>
      <c r="I14" s="40"/>
      <c r="J14" s="49"/>
    </row>
    <row r="15" spans="1:10" ht="47.25" x14ac:dyDescent="0.25">
      <c r="A15" s="8"/>
      <c r="B15" s="24"/>
      <c r="C15" s="24">
        <v>107</v>
      </c>
      <c r="D15" s="65" t="s">
        <v>42</v>
      </c>
      <c r="E15" s="67" t="s">
        <v>44</v>
      </c>
      <c r="F15" s="25" t="s">
        <v>46</v>
      </c>
      <c r="G15" s="25" t="s">
        <v>49</v>
      </c>
      <c r="H15" s="25" t="s">
        <v>52</v>
      </c>
      <c r="I15" s="25" t="s">
        <v>53</v>
      </c>
      <c r="J15" s="48" t="s">
        <v>54</v>
      </c>
    </row>
    <row r="16" spans="1:10" ht="15.75" x14ac:dyDescent="0.25">
      <c r="A16" s="8"/>
      <c r="B16" s="24"/>
      <c r="C16" s="24">
        <v>977</v>
      </c>
      <c r="D16" s="65" t="s">
        <v>43</v>
      </c>
      <c r="E16" s="67" t="s">
        <v>45</v>
      </c>
      <c r="F16" s="25" t="s">
        <v>47</v>
      </c>
      <c r="G16" s="25" t="s">
        <v>50</v>
      </c>
      <c r="H16" s="25" t="s">
        <v>55</v>
      </c>
      <c r="I16" s="25" t="s">
        <v>56</v>
      </c>
      <c r="J16" s="48" t="s">
        <v>57</v>
      </c>
    </row>
    <row r="17" spans="1:10" ht="15.75" x14ac:dyDescent="0.25">
      <c r="A17" s="8"/>
      <c r="B17" s="24"/>
      <c r="C17" s="24"/>
      <c r="D17" s="66" t="s">
        <v>16</v>
      </c>
      <c r="E17" s="64" t="s">
        <v>48</v>
      </c>
      <c r="F17" s="40" t="s">
        <v>26</v>
      </c>
      <c r="G17" s="40" t="s">
        <v>51</v>
      </c>
      <c r="H17" s="40" t="s">
        <v>58</v>
      </c>
      <c r="I17" s="40" t="s">
        <v>59</v>
      </c>
      <c r="J17" s="49" t="s">
        <v>60</v>
      </c>
    </row>
    <row r="18" spans="1:10" ht="16.5" thickBot="1" x14ac:dyDescent="0.3">
      <c r="A18" s="21"/>
      <c r="B18" s="57"/>
      <c r="C18" s="24"/>
      <c r="D18" s="27" t="s">
        <v>20</v>
      </c>
      <c r="E18" s="25"/>
      <c r="F18" s="25"/>
      <c r="G18" s="25"/>
      <c r="H18" s="58"/>
      <c r="I18" s="58"/>
      <c r="J18" s="48"/>
    </row>
    <row r="19" spans="1:10" ht="15.75" x14ac:dyDescent="0.25">
      <c r="A19" s="8"/>
      <c r="B19" s="24"/>
      <c r="C19" s="45">
        <f>C5</f>
        <v>199</v>
      </c>
      <c r="D19" s="62" t="str">
        <f>[2]Лист1!B52</f>
        <v xml:space="preserve">Омлет натуральный (яйцо, молоко, масло сливочное, соль йод.) </v>
      </c>
      <c r="E19" s="25">
        <f>[2]Лист1!C52</f>
        <v>200</v>
      </c>
      <c r="F19" s="25">
        <f>[2]Лист1!D52</f>
        <v>66.599999999999994</v>
      </c>
      <c r="G19" s="25">
        <f>[2]Лист1!H52</f>
        <v>331.35</v>
      </c>
      <c r="H19" s="25">
        <f>[2]Лист1!E52</f>
        <v>19.829999999999998</v>
      </c>
      <c r="I19" s="25">
        <f>[2]Лист1!F52</f>
        <v>25.1</v>
      </c>
      <c r="J19" s="48">
        <f>[2]Лист1!G52</f>
        <v>5.52</v>
      </c>
    </row>
    <row r="20" spans="1:10" ht="15.75" x14ac:dyDescent="0.25">
      <c r="A20" s="8"/>
      <c r="B20" s="24"/>
      <c r="C20" s="50">
        <f>C6</f>
        <v>431</v>
      </c>
      <c r="D20" s="59" t="str">
        <f>[2]Лист1!B53</f>
        <v>Чай с молоком (чай, молоко)</v>
      </c>
      <c r="E20" s="25">
        <f>[2]Лист1!C53</f>
        <v>200</v>
      </c>
      <c r="F20" s="25">
        <f>[2]Лист1!D53</f>
        <v>6.37</v>
      </c>
      <c r="G20" s="25">
        <f>[2]Лист1!H53</f>
        <v>26.69</v>
      </c>
      <c r="H20" s="25">
        <f>[2]Лист1!E53</f>
        <v>1.36</v>
      </c>
      <c r="I20" s="25">
        <f>[2]Лист1!F53</f>
        <v>1.41</v>
      </c>
      <c r="J20" s="48">
        <f>[2]Лист1!G53</f>
        <v>2.14</v>
      </c>
    </row>
    <row r="21" spans="1:10" ht="15.75" x14ac:dyDescent="0.25">
      <c r="A21" s="23"/>
      <c r="B21" s="56"/>
      <c r="C21" s="50"/>
      <c r="D21" s="28" t="str">
        <f>[2]Лист1!B54</f>
        <v>Хлеб пшеничный йодированный</v>
      </c>
      <c r="E21" s="60">
        <f>[2]Лист1!C54</f>
        <v>36</v>
      </c>
      <c r="F21" s="48">
        <f>[2]Лист1!D54</f>
        <v>2.99</v>
      </c>
      <c r="G21" s="48">
        <f>[2]Лист1!H54</f>
        <v>97.48</v>
      </c>
      <c r="H21" s="25">
        <f>[2]Лист1!E54</f>
        <v>2.9</v>
      </c>
      <c r="I21" s="25">
        <f>[2]Лист1!F54</f>
        <v>0.36</v>
      </c>
      <c r="J21" s="48">
        <f>[2]Лист1!G54</f>
        <v>19.36</v>
      </c>
    </row>
    <row r="22" spans="1:10" ht="15.75" x14ac:dyDescent="0.25">
      <c r="A22" s="23"/>
      <c r="B22" s="56"/>
      <c r="C22" s="45"/>
      <c r="D22" s="28" t="str">
        <f>[2]Лист1!B55</f>
        <v>Сок фруктовый в п/у 1 шт</v>
      </c>
      <c r="E22" s="60" t="str">
        <f>[2]Лист1!C55</f>
        <v>1/125</v>
      </c>
      <c r="F22" s="48">
        <f>[2]Лист1!D55</f>
        <v>14.04</v>
      </c>
      <c r="G22" s="48">
        <f>[2]Лист1!H55</f>
        <v>62.77</v>
      </c>
      <c r="H22" s="25">
        <f>[2]Лист1!E55</f>
        <v>0.88</v>
      </c>
      <c r="I22" s="25">
        <f>[2]Лист1!F55</f>
        <v>0.25</v>
      </c>
      <c r="J22" s="48">
        <f>[2]Лист1!G55</f>
        <v>14.25</v>
      </c>
    </row>
    <row r="23" spans="1:10" ht="16.5" thickBot="1" x14ac:dyDescent="0.3">
      <c r="A23" s="23"/>
      <c r="B23" s="57"/>
      <c r="C23" s="45"/>
      <c r="D23" s="26" t="s">
        <v>16</v>
      </c>
      <c r="E23" s="49" t="s">
        <v>33</v>
      </c>
      <c r="F23" s="49" t="s">
        <v>18</v>
      </c>
      <c r="G23" s="49">
        <f>[2]Лист1!H56</f>
        <v>518.29000000000008</v>
      </c>
      <c r="H23" s="40">
        <f>[2]Лист1!E56</f>
        <v>24.969999999999995</v>
      </c>
      <c r="I23" s="40">
        <f>[2]Лист1!F56</f>
        <v>24.07</v>
      </c>
      <c r="J23" s="49">
        <f>[2]Лист1!G56</f>
        <v>41.269999999999996</v>
      </c>
    </row>
    <row r="24" spans="1:10" ht="15.75" x14ac:dyDescent="0.25">
      <c r="A24" s="23"/>
      <c r="B24" s="56"/>
      <c r="C24" s="24"/>
      <c r="D24" s="26" t="s">
        <v>17</v>
      </c>
      <c r="E24" s="48"/>
      <c r="F24" s="49" t="s">
        <v>18</v>
      </c>
      <c r="G24" s="49"/>
      <c r="H24" s="40"/>
      <c r="I24" s="40"/>
      <c r="J24" s="49"/>
    </row>
    <row r="25" spans="1:10" ht="15.75" x14ac:dyDescent="0.25">
      <c r="A25" s="23"/>
      <c r="B25" s="56"/>
      <c r="C25" s="24"/>
      <c r="D25" s="27" t="s">
        <v>21</v>
      </c>
      <c r="E25" s="48"/>
      <c r="F25" s="48"/>
      <c r="G25" s="48"/>
      <c r="H25" s="25"/>
      <c r="I25" s="25"/>
      <c r="J25" s="48"/>
    </row>
    <row r="26" spans="1:10" ht="15.75" x14ac:dyDescent="0.25">
      <c r="A26" s="23"/>
      <c r="B26" s="56"/>
      <c r="C26" s="24">
        <f>[2]Лист1!I58</f>
        <v>1079</v>
      </c>
      <c r="D26" s="28" t="str">
        <f>[2]Лист1!B58</f>
        <v>Бульон с мясными фрикадельками и профитролями (фрикадельки мясные, морковь, лук репч., чеснок сух., приправа, соль йод., профитроли) 20/180/10</v>
      </c>
      <c r="E26" s="48">
        <f>[2]Лист1!C58</f>
        <v>210</v>
      </c>
      <c r="F26" s="48">
        <f>[2]Лист1!D58</f>
        <v>21.63</v>
      </c>
      <c r="G26" s="48">
        <f>[2]Лист1!H58</f>
        <v>129.76</v>
      </c>
      <c r="H26" s="25">
        <f>[2]Лист1!E58</f>
        <v>4.75</v>
      </c>
      <c r="I26" s="25">
        <f>[2]Лист1!F58</f>
        <v>7.45</v>
      </c>
      <c r="J26" s="48">
        <f>[2]Лист1!G58</f>
        <v>6.3</v>
      </c>
    </row>
    <row r="27" spans="1:10" ht="15.75" x14ac:dyDescent="0.25">
      <c r="A27" s="23"/>
      <c r="B27" s="33"/>
      <c r="C27" s="24">
        <f>[2]Лист1!I59</f>
        <v>241</v>
      </c>
      <c r="D27" s="28" t="str">
        <f>[2]Лист1!B59</f>
        <v>Печень по-строгановски (печень, сметана, масло слив., лук репчатый, томатная паста, масло подс.,, зелень сушеная, соль йод.) 60/60</v>
      </c>
      <c r="E27" s="48">
        <f>[2]Лист1!C59</f>
        <v>120</v>
      </c>
      <c r="F27" s="48">
        <f>[2]Лист1!D59</f>
        <v>52.43</v>
      </c>
      <c r="G27" s="48">
        <f>[2]Лист1!H59</f>
        <v>261.88</v>
      </c>
      <c r="H27" s="25">
        <f>[2]Лист1!E59</f>
        <v>16.899999999999999</v>
      </c>
      <c r="I27" s="25">
        <f>[2]Лист1!F59</f>
        <v>12.7</v>
      </c>
      <c r="J27" s="48">
        <f>[2]Лист1!G59</f>
        <v>10.210000000000001</v>
      </c>
    </row>
    <row r="28" spans="1:10" ht="15.75" x14ac:dyDescent="0.25">
      <c r="A28" s="23"/>
      <c r="B28" s="24"/>
      <c r="C28" s="24">
        <f>[2]Лист1!I60</f>
        <v>371</v>
      </c>
      <c r="D28" s="13" t="str">
        <f>[2]Лист1!B60</f>
        <v>Пюре картофельное (картофель, молоко, масло слив, соль йод,)</v>
      </c>
      <c r="E28" s="48">
        <f>[2]Лист1!C60</f>
        <v>160</v>
      </c>
      <c r="F28" s="48">
        <f>[2]Лист1!D60</f>
        <v>22.51</v>
      </c>
      <c r="G28" s="48">
        <f>[2]Лист1!H60</f>
        <v>161.86000000000001</v>
      </c>
      <c r="H28" s="25">
        <f>[2]Лист1!E60</f>
        <v>3.3</v>
      </c>
      <c r="I28" s="25">
        <f>[2]Лист1!F60</f>
        <v>4.7699999999999996</v>
      </c>
      <c r="J28" s="48">
        <f>[2]Лист1!G60</f>
        <v>21.44</v>
      </c>
    </row>
    <row r="29" spans="1:10" ht="15.75" x14ac:dyDescent="0.25">
      <c r="A29" s="23"/>
      <c r="B29" s="24"/>
      <c r="C29" s="24">
        <f>[2]Лист1!I61</f>
        <v>667</v>
      </c>
      <c r="D29" s="61" t="str">
        <f>[2]Лист1!B61</f>
        <v>Напиток из шиповника (шиповник, сахар-песок, лимон)</v>
      </c>
      <c r="E29" s="25">
        <f>[2]Лист1!C61</f>
        <v>200</v>
      </c>
      <c r="F29" s="25">
        <f>[2]Лист1!D61</f>
        <v>5.94</v>
      </c>
      <c r="G29" s="25">
        <f>[2]Лист1!H61</f>
        <v>53.99</v>
      </c>
      <c r="H29" s="25">
        <f>[2]Лист1!E61</f>
        <v>0.21</v>
      </c>
      <c r="I29" s="25">
        <f>[2]Лист1!F61</f>
        <v>7.0000000000000007E-2</v>
      </c>
      <c r="J29" s="25">
        <f>[2]Лист1!G61</f>
        <v>13.13</v>
      </c>
    </row>
    <row r="30" spans="1:10" ht="15.75" x14ac:dyDescent="0.25">
      <c r="A30" s="23"/>
      <c r="B30" s="56"/>
      <c r="C30" s="56"/>
      <c r="D30" s="29" t="str">
        <f>[2]Лист1!B62</f>
        <v>Хлеб пшеничный йодированный</v>
      </c>
      <c r="E30" s="48">
        <f>[2]Лист1!C62</f>
        <v>30</v>
      </c>
      <c r="F30" s="48">
        <f>[2]Лист1!D62</f>
        <v>2.4900000000000002</v>
      </c>
      <c r="G30" s="48">
        <f>[2]Лист1!H62</f>
        <v>72.900000000000006</v>
      </c>
      <c r="H30" s="48">
        <f>[2]Лист1!E62</f>
        <v>2.25</v>
      </c>
      <c r="I30" s="48">
        <f>[2]Лист1!F62</f>
        <v>0.3</v>
      </c>
      <c r="J30" s="48">
        <f>[2]Лист1!G62</f>
        <v>15.3</v>
      </c>
    </row>
    <row r="31" spans="1:10" ht="15.75" x14ac:dyDescent="0.25">
      <c r="A31" s="23"/>
      <c r="B31" s="33"/>
      <c r="C31" s="24"/>
      <c r="D31" s="30" t="s">
        <v>16</v>
      </c>
      <c r="E31" s="49" t="s">
        <v>34</v>
      </c>
      <c r="F31" s="49" t="s">
        <v>23</v>
      </c>
      <c r="G31" s="49">
        <f>[2]Лист1!H63</f>
        <v>680.39</v>
      </c>
      <c r="H31" s="40">
        <f>[2]Лист1!E63</f>
        <v>27.41</v>
      </c>
      <c r="I31" s="40">
        <f>[2]Лист1!F63</f>
        <v>25.29</v>
      </c>
      <c r="J31" s="49">
        <f>[2]Лист1!G63</f>
        <v>66.38000000000001</v>
      </c>
    </row>
    <row r="32" spans="1:10" ht="16.5" thickBot="1" x14ac:dyDescent="0.3">
      <c r="A32" s="23"/>
      <c r="B32" s="24"/>
      <c r="C32" s="24"/>
      <c r="D32" s="31" t="s">
        <v>17</v>
      </c>
      <c r="E32" s="48"/>
      <c r="F32" s="49" t="s">
        <v>23</v>
      </c>
      <c r="G32" s="48"/>
      <c r="H32" s="25"/>
      <c r="I32" s="25"/>
      <c r="J32" s="48"/>
    </row>
    <row r="33" spans="1:10" ht="15.75" x14ac:dyDescent="0.25">
      <c r="A33" s="23"/>
      <c r="B33" s="24"/>
      <c r="C33" s="24"/>
      <c r="D33" s="27" t="s">
        <v>29</v>
      </c>
      <c r="E33" s="48"/>
      <c r="F33" s="49"/>
      <c r="G33" s="48"/>
      <c r="H33" s="25"/>
      <c r="I33" s="25"/>
      <c r="J33" s="48"/>
    </row>
    <row r="34" spans="1:10" ht="15.75" x14ac:dyDescent="0.25">
      <c r="A34" s="23"/>
      <c r="B34" s="24"/>
      <c r="C34" s="24">
        <f t="shared" ref="C34:C37" si="0">C26</f>
        <v>1079</v>
      </c>
      <c r="D34" s="63" t="str">
        <f>[2]Лист1!B65</f>
        <v>Бульон с мясными фрикадельками и профитролями (фрикадельки мясные, морковь, лук репч., чеснок сух., приправа, соль йод., профитроли) 30/220/15</v>
      </c>
      <c r="E34" s="48">
        <f>[2]Лист1!C65</f>
        <v>265</v>
      </c>
      <c r="F34" s="48">
        <f>[2]Лист1!D65</f>
        <v>31.99</v>
      </c>
      <c r="G34" s="48">
        <f>[2]Лист1!H65</f>
        <v>187.19</v>
      </c>
      <c r="H34" s="25">
        <f>[2]Лист1!E65</f>
        <v>6.04</v>
      </c>
      <c r="I34" s="25">
        <f>[2]Лист1!F65</f>
        <v>8.1300000000000008</v>
      </c>
      <c r="J34" s="48">
        <f>[2]Лист1!G65</f>
        <v>9.73</v>
      </c>
    </row>
    <row r="35" spans="1:10" ht="15.75" x14ac:dyDescent="0.25">
      <c r="A35" s="23"/>
      <c r="B35" s="24"/>
      <c r="C35" s="24">
        <f t="shared" si="0"/>
        <v>241</v>
      </c>
      <c r="D35" s="63" t="str">
        <f>[2]Лист1!B66</f>
        <v>Печень по-строгановски (печень, сметана, масло слив., лук репчатый, томатная паста, масло подс., зелень сушеная, соль йод.) 60/60</v>
      </c>
      <c r="E35" s="48">
        <f>[2]Лист1!C66</f>
        <v>120</v>
      </c>
      <c r="F35" s="48">
        <f>[2]Лист1!D66</f>
        <v>52.43</v>
      </c>
      <c r="G35" s="48">
        <f>[2]Лист1!H66</f>
        <v>261.88</v>
      </c>
      <c r="H35" s="25">
        <f>[2]Лист1!E66</f>
        <v>16.899999999999999</v>
      </c>
      <c r="I35" s="25">
        <f>[2]Лист1!F66</f>
        <v>12.7</v>
      </c>
      <c r="J35" s="48">
        <f>[2]Лист1!G66</f>
        <v>10.210000000000001</v>
      </c>
    </row>
    <row r="36" spans="1:10" ht="15.75" x14ac:dyDescent="0.25">
      <c r="A36" s="23"/>
      <c r="B36" s="24"/>
      <c r="C36" s="24">
        <f t="shared" si="0"/>
        <v>371</v>
      </c>
      <c r="D36" s="63" t="str">
        <f>[2]Лист1!B67</f>
        <v>Пюре картофельное (картофель, молоко, масло слив, соль йод,)</v>
      </c>
      <c r="E36" s="48">
        <f>[2]Лист1!C67</f>
        <v>190</v>
      </c>
      <c r="F36" s="48">
        <f>[2]Лист1!D67</f>
        <v>26.73</v>
      </c>
      <c r="G36" s="48">
        <f>[2]Лист1!H67</f>
        <v>197.45</v>
      </c>
      <c r="H36" s="25">
        <f>[2]Лист1!E67</f>
        <v>4.6500000000000004</v>
      </c>
      <c r="I36" s="25">
        <f>[2]Лист1!F67</f>
        <v>6.21</v>
      </c>
      <c r="J36" s="48">
        <f>[2]Лист1!G67</f>
        <v>27.1</v>
      </c>
    </row>
    <row r="37" spans="1:10" ht="15.75" x14ac:dyDescent="0.25">
      <c r="A37" s="23"/>
      <c r="B37" s="24"/>
      <c r="C37" s="24">
        <f t="shared" si="0"/>
        <v>667</v>
      </c>
      <c r="D37" s="63" t="str">
        <f>[2]Лист1!B68</f>
        <v>Напиток из шиповника (шиповник, сахар-песок, лимон)</v>
      </c>
      <c r="E37" s="48">
        <f>[2]Лист1!C68</f>
        <v>200</v>
      </c>
      <c r="F37" s="48">
        <f>[2]Лист1!D68</f>
        <v>5.94</v>
      </c>
      <c r="G37" s="48">
        <f>[2]Лист1!H68</f>
        <v>53.99</v>
      </c>
      <c r="H37" s="25">
        <f>[2]Лист1!E68</f>
        <v>0.21</v>
      </c>
      <c r="I37" s="25">
        <f>[2]Лист1!F68</f>
        <v>7.0000000000000007E-2</v>
      </c>
      <c r="J37" s="48">
        <f>[2]Лист1!G68</f>
        <v>13.13</v>
      </c>
    </row>
    <row r="38" spans="1:10" ht="15.75" x14ac:dyDescent="0.25">
      <c r="A38" s="23"/>
      <c r="B38" s="24"/>
      <c r="C38" s="24"/>
      <c r="D38" s="63" t="str">
        <f>[2]Лист1!B69</f>
        <v>Хлеб пшеничный йодированный</v>
      </c>
      <c r="E38" s="48">
        <f>[2]Лист1!C69</f>
        <v>35</v>
      </c>
      <c r="F38" s="48">
        <f>[2]Лист1!D69</f>
        <v>2.91</v>
      </c>
      <c r="G38" s="48">
        <f>[2]Лист1!H69</f>
        <v>96.18</v>
      </c>
      <c r="H38" s="25">
        <f>[2]Лист1!E69</f>
        <v>2.78</v>
      </c>
      <c r="I38" s="25">
        <f>[2]Лист1!F69</f>
        <v>0.35</v>
      </c>
      <c r="J38" s="48">
        <f>[2]Лист1!G69</f>
        <v>18.25</v>
      </c>
    </row>
    <row r="39" spans="1:10" ht="15.75" x14ac:dyDescent="0.25">
      <c r="A39" s="23"/>
      <c r="B39" s="24"/>
      <c r="C39" s="24"/>
      <c r="D39" s="30" t="s">
        <v>16</v>
      </c>
      <c r="E39" s="20" t="s">
        <v>30</v>
      </c>
      <c r="F39" s="20" t="str">
        <f t="shared" ref="D39:F40" si="1">F47</f>
        <v>120,00</v>
      </c>
      <c r="G39" s="20">
        <f>[2]Лист1!H70</f>
        <v>796.69</v>
      </c>
      <c r="H39" s="34">
        <f>[2]Лист1!E70</f>
        <v>30.58</v>
      </c>
      <c r="I39" s="34">
        <f>[2]Лист1!F70</f>
        <v>27.46</v>
      </c>
      <c r="J39" s="20">
        <f>[2]Лист1!G70</f>
        <v>78.420000000000016</v>
      </c>
    </row>
    <row r="40" spans="1:10" ht="15.75" x14ac:dyDescent="0.25">
      <c r="A40" s="23"/>
      <c r="B40" s="24"/>
      <c r="C40" s="24"/>
      <c r="D40" s="30" t="str">
        <f t="shared" si="1"/>
        <v>Льготное питание</v>
      </c>
      <c r="E40" s="19"/>
      <c r="F40" s="20" t="s">
        <v>25</v>
      </c>
      <c r="G40" s="20"/>
      <c r="H40" s="34"/>
      <c r="I40" s="34"/>
      <c r="J40" s="20"/>
    </row>
    <row r="41" spans="1:10" ht="16.5" thickBot="1" x14ac:dyDescent="0.3">
      <c r="A41" s="23"/>
      <c r="B41" s="57"/>
      <c r="C41" s="24"/>
      <c r="D41" s="27" t="s">
        <v>22</v>
      </c>
      <c r="E41" s="48"/>
      <c r="F41" s="48"/>
      <c r="G41" s="48"/>
      <c r="H41" s="25"/>
      <c r="I41" s="25"/>
      <c r="J41" s="48"/>
    </row>
    <row r="42" spans="1:10" ht="78.75" x14ac:dyDescent="0.25">
      <c r="A42" s="8" t="s">
        <v>11</v>
      </c>
      <c r="B42" s="56"/>
      <c r="C42" s="13">
        <f>C34</f>
        <v>1079</v>
      </c>
      <c r="D42" s="28" t="str">
        <f>D34</f>
        <v>Бульон с мясными фрикадельками и профитролями (фрикадельки мясные, морковь, лук репч., чеснок сух., приправа, соль йод., профитроли) 30/220/15</v>
      </c>
      <c r="E42" s="46">
        <f>E34</f>
        <v>265</v>
      </c>
      <c r="F42" s="55">
        <f>F34</f>
        <v>31.99</v>
      </c>
      <c r="G42" s="47">
        <f>G34</f>
        <v>187.19</v>
      </c>
      <c r="H42" s="17">
        <f>H34</f>
        <v>6.04</v>
      </c>
      <c r="I42" s="17">
        <f>I34</f>
        <v>8.1300000000000008</v>
      </c>
      <c r="J42" s="17">
        <f>J34</f>
        <v>9.73</v>
      </c>
    </row>
    <row r="43" spans="1:10" ht="63" x14ac:dyDescent="0.25">
      <c r="A43" s="8"/>
      <c r="B43" s="12"/>
      <c r="C43" s="13">
        <f>C35</f>
        <v>241</v>
      </c>
      <c r="D43" s="28" t="str">
        <f>D35</f>
        <v>Печень по-строгановски (печень, сметана, масло слив., лук репчатый, томатная паста, масло подс., зелень сушеная, соль йод.) 60/60</v>
      </c>
      <c r="E43" s="14">
        <f>E35</f>
        <v>120</v>
      </c>
      <c r="F43" s="48">
        <f>F35</f>
        <v>52.43</v>
      </c>
      <c r="G43" s="15">
        <f>G35</f>
        <v>261.88</v>
      </c>
      <c r="H43" s="15">
        <f>H35</f>
        <v>16.899999999999999</v>
      </c>
      <c r="I43" s="15">
        <f>I35</f>
        <v>12.7</v>
      </c>
      <c r="J43" s="15">
        <f>J35</f>
        <v>10.210000000000001</v>
      </c>
    </row>
    <row r="44" spans="1:10" ht="31.5" x14ac:dyDescent="0.25">
      <c r="A44" s="8"/>
      <c r="B44" s="12"/>
      <c r="C44" s="32">
        <f>C36</f>
        <v>371</v>
      </c>
      <c r="D44" s="13" t="str">
        <f>D36</f>
        <v>Пюре картофельное (картофель, молоко, масло слив, соль йод,)</v>
      </c>
      <c r="E44" s="14">
        <f>E36</f>
        <v>190</v>
      </c>
      <c r="F44" s="48">
        <f>F36</f>
        <v>26.73</v>
      </c>
      <c r="G44" s="15">
        <f>G36</f>
        <v>197.45</v>
      </c>
      <c r="H44" s="15">
        <f>H36</f>
        <v>4.6500000000000004</v>
      </c>
      <c r="I44" s="15">
        <f>I36</f>
        <v>6.21</v>
      </c>
      <c r="J44" s="15">
        <f>J36</f>
        <v>27.1</v>
      </c>
    </row>
    <row r="45" spans="1:10" ht="47.25" x14ac:dyDescent="0.25">
      <c r="A45" s="8"/>
      <c r="B45" s="12"/>
      <c r="C45" s="13">
        <f>C37</f>
        <v>667</v>
      </c>
      <c r="D45" s="29" t="str">
        <f>D37</f>
        <v>Напиток из шиповника (шиповник, сахар-песок, лимон)</v>
      </c>
      <c r="E45" s="16">
        <f>E37</f>
        <v>200</v>
      </c>
      <c r="F45" s="48">
        <f>F37</f>
        <v>5.94</v>
      </c>
      <c r="G45" s="15">
        <f>G37</f>
        <v>53.99</v>
      </c>
      <c r="H45" s="15">
        <f>H37</f>
        <v>0.21</v>
      </c>
      <c r="I45" s="15">
        <f>I37</f>
        <v>7.0000000000000007E-2</v>
      </c>
      <c r="J45" s="15">
        <f>J37</f>
        <v>13.13</v>
      </c>
    </row>
    <row r="46" spans="1:10" ht="15.75" x14ac:dyDescent="0.25">
      <c r="A46" s="8"/>
      <c r="B46" s="12"/>
      <c r="C46" s="13">
        <f>C38</f>
        <v>0</v>
      </c>
      <c r="D46" s="29" t="str">
        <f>D38</f>
        <v>Хлеб пшеничный йодированный</v>
      </c>
      <c r="E46" s="16">
        <f>E38</f>
        <v>35</v>
      </c>
      <c r="F46" s="48">
        <f>F38</f>
        <v>2.91</v>
      </c>
      <c r="G46" s="15">
        <f>G38</f>
        <v>96.18</v>
      </c>
      <c r="H46" s="15">
        <f>H38</f>
        <v>2.78</v>
      </c>
      <c r="I46" s="15">
        <f>I38</f>
        <v>0.35</v>
      </c>
      <c r="J46" s="15">
        <f>J38</f>
        <v>18.25</v>
      </c>
    </row>
    <row r="47" spans="1:10" ht="15.75" x14ac:dyDescent="0.25">
      <c r="A47" s="8"/>
      <c r="B47" s="33"/>
      <c r="C47" s="33">
        <f t="shared" ref="C47:J47" si="2">C39</f>
        <v>0</v>
      </c>
      <c r="D47" s="30" t="s">
        <v>16</v>
      </c>
      <c r="E47" s="34" t="str">
        <f t="shared" si="2"/>
        <v>810</v>
      </c>
      <c r="F47" s="34" t="s">
        <v>25</v>
      </c>
      <c r="G47" s="34">
        <f t="shared" si="2"/>
        <v>796.69</v>
      </c>
      <c r="H47" s="34">
        <f t="shared" si="2"/>
        <v>30.58</v>
      </c>
      <c r="I47" s="34">
        <f t="shared" si="2"/>
        <v>27.46</v>
      </c>
      <c r="J47" s="35">
        <f t="shared" si="2"/>
        <v>78.420000000000016</v>
      </c>
    </row>
    <row r="48" spans="1:10" ht="16.5" thickBot="1" x14ac:dyDescent="0.3">
      <c r="A48" s="21"/>
      <c r="B48" s="22"/>
      <c r="C48" s="22"/>
      <c r="D48" s="31" t="s">
        <v>17</v>
      </c>
      <c r="E48" s="36"/>
      <c r="F48" s="37">
        <v>120</v>
      </c>
      <c r="G48" s="38"/>
      <c r="H48" s="38"/>
      <c r="I48" s="38"/>
      <c r="J4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2024-01-19T05:39:29Z</dcterms:modified>
</cp:coreProperties>
</file>