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2-26 января 2024 года\"/>
    </mc:Choice>
  </mc:AlternateContent>
  <xr:revisionPtr revIDLastSave="0" documentId="13_ncr:1_{82429CA5-1122-427D-B63C-113C690276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45" i="1"/>
  <c r="J45" i="1"/>
  <c r="J46" i="1"/>
  <c r="F47" i="1"/>
  <c r="J47" i="1"/>
  <c r="D49" i="1"/>
  <c r="E49" i="1"/>
  <c r="I49" i="1"/>
  <c r="F50" i="1"/>
  <c r="G35" i="1"/>
  <c r="G44" i="1" s="1"/>
  <c r="G36" i="1"/>
  <c r="G45" i="1" s="1"/>
  <c r="G37" i="1"/>
  <c r="G46" i="1" s="1"/>
  <c r="G38" i="1"/>
  <c r="G47" i="1" s="1"/>
  <c r="G39" i="1"/>
  <c r="G48" i="1" s="1"/>
  <c r="G40" i="1"/>
  <c r="G49" i="1" s="1"/>
  <c r="H35" i="1"/>
  <c r="H44" i="1" s="1"/>
  <c r="I35" i="1"/>
  <c r="I44" i="1" s="1"/>
  <c r="J35" i="1"/>
  <c r="J44" i="1" s="1"/>
  <c r="H36" i="1"/>
  <c r="H45" i="1" s="1"/>
  <c r="I36" i="1"/>
  <c r="I45" i="1" s="1"/>
  <c r="J36" i="1"/>
  <c r="H37" i="1"/>
  <c r="H46" i="1" s="1"/>
  <c r="I37" i="1"/>
  <c r="I46" i="1" s="1"/>
  <c r="J37" i="1"/>
  <c r="H38" i="1"/>
  <c r="H47" i="1" s="1"/>
  <c r="I38" i="1"/>
  <c r="I47" i="1" s="1"/>
  <c r="J38" i="1"/>
  <c r="H39" i="1"/>
  <c r="H48" i="1" s="1"/>
  <c r="I39" i="1"/>
  <c r="I48" i="1" s="1"/>
  <c r="J39" i="1"/>
  <c r="J48" i="1" s="1"/>
  <c r="H40" i="1"/>
  <c r="H49" i="1" s="1"/>
  <c r="I40" i="1"/>
  <c r="J40" i="1"/>
  <c r="J49" i="1" s="1"/>
  <c r="C35" i="1"/>
  <c r="C44" i="1" s="1"/>
  <c r="D35" i="1"/>
  <c r="D44" i="1" s="1"/>
  <c r="E35" i="1"/>
  <c r="E44" i="1" s="1"/>
  <c r="F35" i="1"/>
  <c r="D36" i="1"/>
  <c r="D45" i="1" s="1"/>
  <c r="E36" i="1"/>
  <c r="E45" i="1" s="1"/>
  <c r="F36" i="1"/>
  <c r="D37" i="1"/>
  <c r="D46" i="1" s="1"/>
  <c r="E37" i="1"/>
  <c r="E46" i="1" s="1"/>
  <c r="F37" i="1"/>
  <c r="F46" i="1" s="1"/>
  <c r="D38" i="1"/>
  <c r="D47" i="1" s="1"/>
  <c r="E38" i="1"/>
  <c r="E47" i="1" s="1"/>
  <c r="F38" i="1"/>
  <c r="D39" i="1"/>
  <c r="D48" i="1" s="1"/>
  <c r="E39" i="1"/>
  <c r="E48" i="1" s="1"/>
  <c r="F39" i="1"/>
  <c r="F48" i="1" s="1"/>
  <c r="C26" i="1"/>
  <c r="C27" i="1"/>
  <c r="C36" i="1" s="1"/>
  <c r="C45" i="1" s="1"/>
  <c r="C28" i="1"/>
  <c r="C37" i="1" s="1"/>
  <c r="C46" i="1" s="1"/>
  <c r="C29" i="1"/>
  <c r="C38" i="1" s="1"/>
  <c r="C47" i="1" s="1"/>
  <c r="G26" i="1"/>
  <c r="G27" i="1"/>
  <c r="G28" i="1"/>
  <c r="G29" i="1"/>
  <c r="G30" i="1"/>
  <c r="G31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D26" i="1"/>
  <c r="E26" i="1"/>
  <c r="F26" i="1"/>
  <c r="D27" i="1"/>
  <c r="E27" i="1"/>
  <c r="F27" i="1"/>
  <c r="D28" i="1"/>
  <c r="E28" i="1"/>
  <c r="F28" i="1"/>
  <c r="D29" i="1"/>
  <c r="E29" i="1"/>
  <c r="F29" i="1"/>
  <c r="D30" i="1"/>
  <c r="E30" i="1"/>
  <c r="F30" i="1"/>
  <c r="G19" i="1"/>
  <c r="G20" i="1"/>
  <c r="G21" i="1"/>
  <c r="G22" i="1"/>
  <c r="H19" i="1"/>
  <c r="I19" i="1"/>
  <c r="J19" i="1"/>
  <c r="H20" i="1"/>
  <c r="I20" i="1"/>
  <c r="J20" i="1"/>
  <c r="H21" i="1"/>
  <c r="I21" i="1"/>
  <c r="J21" i="1"/>
  <c r="H22" i="1"/>
  <c r="I22" i="1"/>
  <c r="J22" i="1"/>
  <c r="D19" i="1"/>
  <c r="E19" i="1"/>
  <c r="F19" i="1"/>
  <c r="D20" i="1"/>
  <c r="E20" i="1"/>
  <c r="F20" i="1"/>
  <c r="D21" i="1"/>
  <c r="E21" i="1"/>
  <c r="F21" i="1"/>
  <c r="D22" i="1"/>
  <c r="E22" i="1"/>
  <c r="F22" i="1"/>
  <c r="C5" i="1"/>
  <c r="C19" i="1" s="1"/>
  <c r="C6" i="1"/>
  <c r="C20" i="1" s="1"/>
  <c r="G5" i="1"/>
  <c r="G6" i="1"/>
  <c r="G7" i="1"/>
  <c r="G8" i="1"/>
  <c r="G9" i="1"/>
  <c r="H5" i="1"/>
  <c r="I5" i="1"/>
  <c r="J5" i="1"/>
  <c r="H6" i="1"/>
  <c r="I6" i="1"/>
  <c r="J6" i="1"/>
  <c r="H7" i="1"/>
  <c r="I7" i="1"/>
  <c r="J7" i="1"/>
  <c r="H8" i="1"/>
  <c r="I8" i="1"/>
  <c r="J8" i="1"/>
  <c r="D5" i="1"/>
  <c r="E5" i="1"/>
  <c r="F5" i="1"/>
  <c r="D6" i="1"/>
  <c r="E6" i="1"/>
  <c r="F6" i="1"/>
  <c r="D7" i="1"/>
  <c r="E7" i="1"/>
  <c r="F7" i="1"/>
  <c r="D8" i="1"/>
  <c r="E8" i="1"/>
  <c r="F8" i="1"/>
  <c r="D13" i="1"/>
  <c r="F13" i="1"/>
  <c r="D41" i="1"/>
  <c r="F40" i="1"/>
</calcChain>
</file>

<file path=xl/sharedStrings.xml><?xml version="1.0" encoding="utf-8"?>
<sst xmlns="http://schemas.openxmlformats.org/spreadsheetml/2006/main" count="74" uniqueCount="55">
  <si>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</si>
  <si>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</si>
  <si>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</si>
  <si>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</si>
  <si>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</si>
  <si>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</si>
  <si>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</si>
  <si>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</si>
  <si>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</si>
  <si>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</si>
  <si>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</si>
  <si>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</si>
  <si>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</si>
  <si>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</si>
  <si>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</si>
  <si>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</si>
  <si>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</si>
  <si>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</si>
  <si>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Завтрак 7-11 лет</t>
  </si>
  <si>
    <t>Завтрак 12 лет и старше</t>
  </si>
  <si>
    <t>Обед 7-11 лет</t>
  </si>
  <si>
    <t>Обед 12 лет и старше</t>
  </si>
  <si>
    <t>105,00</t>
  </si>
  <si>
    <t>85,00</t>
  </si>
  <si>
    <t>120,00</t>
  </si>
  <si>
    <t>55,00</t>
  </si>
  <si>
    <t>Второй завтрак 7-11 лет (ОВЗ)</t>
  </si>
  <si>
    <t>Полдник 7-11 лет (ОВЗ)</t>
  </si>
  <si>
    <t>Обед12 лет старше ОВЗ</t>
  </si>
  <si>
    <t>2,49</t>
  </si>
  <si>
    <t>9,22</t>
  </si>
  <si>
    <t>7,31</t>
  </si>
  <si>
    <t>86,84</t>
  </si>
  <si>
    <t>644</t>
  </si>
  <si>
    <t>10,93</t>
  </si>
  <si>
    <t>8,85</t>
  </si>
  <si>
    <t>93,74</t>
  </si>
  <si>
    <t>517,26</t>
  </si>
  <si>
    <t>660</t>
  </si>
  <si>
    <t>Зефир в п/у</t>
  </si>
  <si>
    <t>35</t>
  </si>
  <si>
    <t>10,00</t>
  </si>
  <si>
    <t>130,09</t>
  </si>
  <si>
    <t>130,10</t>
  </si>
  <si>
    <t>0,39</t>
  </si>
  <si>
    <t>26,53</t>
  </si>
  <si>
    <t>Банан</t>
  </si>
  <si>
    <t>208</t>
  </si>
  <si>
    <t>117,94</t>
  </si>
  <si>
    <t>117,95</t>
  </si>
  <si>
    <t>1,87</t>
  </si>
  <si>
    <t>0,62</t>
  </si>
  <si>
    <t>26,21</t>
  </si>
  <si>
    <t>731</t>
  </si>
  <si>
    <t>819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</si>
</sst>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4" xfId="0" applyFont="1" applyBorder="1"/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7" xfId="0" applyFont="1" applyFill="1" applyBorder="1" applyProtection="1">
      <protection locked="0"/>
    </xf>
    <xf numFmtId="0" fontId="1" fillId="3" borderId="5" xfId="0" applyFont="1" applyFill="1" applyBorder="1"/>
    <xf numFmtId="0" fontId="1" fillId="3" borderId="13" xfId="0" applyFont="1" applyFill="1" applyBorder="1" applyProtection="1"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horizontal="center" wrapText="1"/>
      <protection locked="0"/>
    </xf>
    <xf numFmtId="49" fontId="3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2" borderId="13" xfId="0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49" fontId="2" fillId="3" borderId="13" xfId="0" applyNumberFormat="1" applyFont="1" applyFill="1" applyBorder="1" applyAlignment="1" applyProtection="1">
      <alignment horizontal="center"/>
      <protection locked="0"/>
    </xf>
    <xf numFmtId="49" fontId="3" fillId="0" borderId="4" xfId="0" applyNumberFormat="1" applyFont="1" applyBorder="1" applyAlignment="1">
      <alignment vertical="center" wrapText="1"/>
    </xf>
    <xf numFmtId="0" fontId="2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49" fontId="1" fillId="3" borderId="13" xfId="0" applyNumberFormat="1" applyFont="1" applyFill="1" applyBorder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4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1" fillId="3" borderId="7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left" wrapText="1"/>
      <protection locked="0"/>
    </xf>
    <xf numFmtId="49" fontId="0" fillId="0" borderId="1" xfId="0" applyNumberFormat="1" applyBorder="1" applyAlignment="1">
      <alignment horizontal="center"/>
    </xf>
    <xf numFmtId="49" fontId="1" fillId="0" borderId="13" xfId="0" applyNumberFormat="1" applyFont="1" applyBorder="1" applyAlignment="1">
      <alignment vertical="center" wrapText="1"/>
    </xf>
    <xf numFmtId="49" fontId="1" fillId="3" borderId="13" xfId="0" applyNumberFormat="1" applyFont="1" applyFill="1" applyBorder="1" applyAlignment="1" applyProtection="1">
      <alignment horizontal="center" wrapText="1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49" fontId="2" fillId="3" borderId="13" xfId="0" applyNumberFormat="1" applyFont="1" applyFill="1" applyBorder="1" applyAlignment="1" applyProtection="1">
      <protection locked="0"/>
    </xf>
    <xf numFmtId="0" fontId="1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49" fontId="1" fillId="3" borderId="13" xfId="0" applyNumberFormat="1" applyFont="1" applyFill="1" applyBorder="1" applyAlignment="1" applyProtection="1">
      <protection locked="0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7;&#1080;&#1090;&#1072;&#1085;&#1080;&#1077;%202023/&#1055;&#1048;&#1058;&#1040;&#1053;&#1048;&#1045;%202023-2024/&#1052;&#1077;&#1085;&#1102;%20&#1071;&#1085;&#1074;&#1072;&#1088;&#1100;%202024/&#1084;&#1077;&#1085;&#1102;%20&#1089;%209%20&#1087;&#1086;%2012%20&#1103;&#1085;&#1074;&#1072;&#1088;&#1103;/2024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85;&#1102;%20&#1089;%2022.01%20%20%20%20-%20&#1054;&#1082;&#1090;&#1073;.%20&#1088;&#1072;&#1081;&#1086;&#1085;%2017,18,25-2,%2025-1,%2031,%2032,%2032-2,%2035,%2047,%2050,%2052,%20108-3,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Мармелад в индивид. упаковке</v>
          </cell>
        </row>
        <row r="14">
          <cell r="D14" t="str">
            <v>Итого</v>
          </cell>
          <cell r="F14" t="str">
            <v>19,00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154">
          <cell r="C154">
            <v>195</v>
          </cell>
          <cell r="D154">
            <v>22.02</v>
          </cell>
          <cell r="E154">
            <v>5.32</v>
          </cell>
          <cell r="F154">
            <v>6.4</v>
          </cell>
          <cell r="G154">
            <v>37.18</v>
          </cell>
          <cell r="H154">
            <v>227.62</v>
          </cell>
          <cell r="I154">
            <v>898</v>
          </cell>
        </row>
        <row r="155">
          <cell r="B155" t="str">
            <v>Чай с лимоном (чай, сахар, лимон)</v>
          </cell>
          <cell r="C155" t="str">
            <v>200/4</v>
          </cell>
          <cell r="D155">
            <v>2.89</v>
          </cell>
          <cell r="E155">
            <v>0.04</v>
          </cell>
          <cell r="F155">
            <v>0</v>
          </cell>
          <cell r="G155">
            <v>9.19</v>
          </cell>
          <cell r="H155">
            <v>36.92</v>
          </cell>
          <cell r="I155">
            <v>431</v>
          </cell>
        </row>
        <row r="156">
          <cell r="B156" t="str">
            <v>Хлеб пшеничный йодированный</v>
          </cell>
          <cell r="C156">
            <v>25</v>
          </cell>
          <cell r="D156">
            <v>2.08</v>
          </cell>
          <cell r="E156">
            <v>1.88</v>
          </cell>
          <cell r="F156">
            <v>0.25</v>
          </cell>
          <cell r="G156">
            <v>12.75</v>
          </cell>
          <cell r="H156">
            <v>60.75</v>
          </cell>
        </row>
        <row r="157">
          <cell r="B157" t="str">
            <v xml:space="preserve">Банан </v>
          </cell>
          <cell r="C157">
            <v>220</v>
          </cell>
          <cell r="D157">
            <v>58.01</v>
          </cell>
          <cell r="E157">
            <v>1.98</v>
          </cell>
          <cell r="F157">
            <v>0.66</v>
          </cell>
          <cell r="G157">
            <v>27.72</v>
          </cell>
          <cell r="H157">
            <v>124.74</v>
          </cell>
        </row>
        <row r="158">
          <cell r="H158">
            <v>450.03000000000003</v>
          </cell>
        </row>
        <row r="160">
          <cell r="B160" t="str">
            <v>Каша молочная рисовая с маслом (крупа рисовая,  молоко, сахар-песок, соль йод., масло слив.)   200/10</v>
          </cell>
          <cell r="C160">
            <v>210</v>
          </cell>
          <cell r="D160">
            <v>27.44</v>
          </cell>
          <cell r="E160">
            <v>6.73</v>
          </cell>
          <cell r="F160">
            <v>7.9</v>
          </cell>
          <cell r="G160">
            <v>42.04</v>
          </cell>
          <cell r="H160">
            <v>275.13</v>
          </cell>
        </row>
        <row r="161">
          <cell r="B161" t="str">
            <v>Чай с лимоном (чай, сахар, лимон)</v>
          </cell>
          <cell r="C161" t="str">
            <v>200/4</v>
          </cell>
          <cell r="D161">
            <v>2.89</v>
          </cell>
          <cell r="E161">
            <v>0.04</v>
          </cell>
          <cell r="F161">
            <v>0</v>
          </cell>
          <cell r="G161">
            <v>9.19</v>
          </cell>
          <cell r="H161">
            <v>36.92</v>
          </cell>
        </row>
        <row r="162">
          <cell r="B162" t="str">
            <v>Хлеб пшеничный йодированный</v>
          </cell>
          <cell r="C162">
            <v>29</v>
          </cell>
          <cell r="D162">
            <v>2.41</v>
          </cell>
          <cell r="E162">
            <v>2.1800000000000002</v>
          </cell>
          <cell r="F162">
            <v>0.28999999999999998</v>
          </cell>
          <cell r="G162">
            <v>14.79</v>
          </cell>
          <cell r="H162">
            <v>70.47</v>
          </cell>
        </row>
        <row r="163">
          <cell r="B163" t="str">
            <v xml:space="preserve">Банан </v>
          </cell>
          <cell r="C163">
            <v>217</v>
          </cell>
          <cell r="D163">
            <v>57.26</v>
          </cell>
          <cell r="E163">
            <v>1.98</v>
          </cell>
          <cell r="F163">
            <v>0.66</v>
          </cell>
          <cell r="G163">
            <v>27.72</v>
          </cell>
          <cell r="H163">
            <v>134.74</v>
          </cell>
        </row>
        <row r="167">
          <cell r="B167" t="str">
            <v>Солянка Детская  ( говядина, ветчина, картофель, лук репч., морковь, огурцы соленые, масло подсолн., соль йодир., томат. паста) 15/200</v>
          </cell>
          <cell r="C167">
            <v>215</v>
          </cell>
          <cell r="D167">
            <v>21.58</v>
          </cell>
          <cell r="E167">
            <v>5.9</v>
          </cell>
          <cell r="F167">
            <v>6.01</v>
          </cell>
          <cell r="G167">
            <v>7.8</v>
          </cell>
          <cell r="H167">
            <v>117.65</v>
          </cell>
          <cell r="I167">
            <v>996</v>
          </cell>
        </row>
        <row r="168">
          <cell r="B168" t="str">
            <v>Мясо тушеное (говядина, лук репч., томат паста, масло раст. ,соль йод.) 50/50</v>
          </cell>
          <cell r="C168">
            <v>100</v>
          </cell>
          <cell r="D168">
            <v>57.62</v>
          </cell>
          <cell r="E168">
            <v>14.09</v>
          </cell>
          <cell r="F168">
            <v>14.04</v>
          </cell>
          <cell r="G168">
            <v>1.3</v>
          </cell>
          <cell r="H168">
            <v>187.92</v>
          </cell>
          <cell r="I168">
            <v>1036</v>
          </cell>
        </row>
        <row r="169">
          <cell r="B169" t="str">
            <v>Макаронные изделия отварные (макаронные изделия, масло сл., соль йодир)</v>
          </cell>
          <cell r="C169">
            <v>180</v>
          </cell>
          <cell r="D169">
            <v>10.44</v>
          </cell>
          <cell r="E169">
            <v>6.5</v>
          </cell>
          <cell r="F169">
            <v>4.88</v>
          </cell>
          <cell r="G169">
            <v>38.159999999999997</v>
          </cell>
          <cell r="H169">
            <v>222.53</v>
          </cell>
          <cell r="I169">
            <v>307</v>
          </cell>
        </row>
        <row r="170">
          <cell r="B170" t="str">
            <v>Напиток из ягоды протертой с сахаром  (смородина, сахар)</v>
          </cell>
          <cell r="C170">
            <v>200</v>
          </cell>
          <cell r="D170">
            <v>12.37</v>
          </cell>
          <cell r="E170">
            <v>0.19</v>
          </cell>
          <cell r="F170">
            <v>0.08</v>
          </cell>
          <cell r="G170">
            <v>15.82</v>
          </cell>
          <cell r="H170">
            <v>64.760000000000005</v>
          </cell>
          <cell r="I170">
            <v>1083</v>
          </cell>
        </row>
        <row r="171">
          <cell r="B171" t="str">
            <v>Хлеб пшеничный йодированный</v>
          </cell>
          <cell r="C171">
            <v>36</v>
          </cell>
          <cell r="D171">
            <v>2.99</v>
          </cell>
          <cell r="E171">
            <v>2.7</v>
          </cell>
          <cell r="F171">
            <v>0.36</v>
          </cell>
          <cell r="G171">
            <v>18.36</v>
          </cell>
          <cell r="H171">
            <v>87.48</v>
          </cell>
        </row>
        <row r="172">
          <cell r="E172">
            <v>29.380000000000003</v>
          </cell>
          <cell r="F172">
            <v>25.369999999999994</v>
          </cell>
          <cell r="G172">
            <v>81.44</v>
          </cell>
          <cell r="H172">
            <v>680.34</v>
          </cell>
        </row>
        <row r="174">
          <cell r="B174" t="str">
            <v>Солянка Детская (говядина, ветчина, картофель, лук репч., морковь, огурцы соленые, масло подсолн., соль йодир., томат. паста) 30/250</v>
          </cell>
          <cell r="C174">
            <v>280</v>
          </cell>
          <cell r="D174">
            <v>35.17</v>
          </cell>
          <cell r="E174">
            <v>8.42</v>
          </cell>
          <cell r="F174">
            <v>6.93</v>
          </cell>
          <cell r="G174">
            <v>10.41</v>
          </cell>
          <cell r="H174">
            <v>167.17</v>
          </cell>
        </row>
        <row r="175">
          <cell r="B175" t="str">
            <v>Мясо тушеное (говядина, лук репч., томат паста, масло раст. ,соль йод.) 50/50</v>
          </cell>
          <cell r="C175">
            <v>100</v>
          </cell>
          <cell r="D175">
            <v>57.62</v>
          </cell>
          <cell r="E175">
            <v>14.09</v>
          </cell>
          <cell r="F175">
            <v>14.04</v>
          </cell>
          <cell r="G175">
            <v>1.3</v>
          </cell>
          <cell r="H175">
            <v>187.92</v>
          </cell>
        </row>
        <row r="176">
          <cell r="B176" t="str">
            <v>Макаронные изделия отварные (макаронные изделия, масло сл., соль йодир)</v>
          </cell>
          <cell r="C176">
            <v>200</v>
          </cell>
          <cell r="D176">
            <v>11.6</v>
          </cell>
          <cell r="E176">
            <v>7.22</v>
          </cell>
          <cell r="F176">
            <v>5.42</v>
          </cell>
          <cell r="G176">
            <v>42.4</v>
          </cell>
          <cell r="H176">
            <v>287.26</v>
          </cell>
        </row>
        <row r="177">
          <cell r="B177" t="str">
            <v>Напиток из ягоды протертой с сахаром  (смородина, сахар)</v>
          </cell>
          <cell r="C177">
            <v>200</v>
          </cell>
          <cell r="D177">
            <v>12.37</v>
          </cell>
          <cell r="E177">
            <v>0.19</v>
          </cell>
          <cell r="F177">
            <v>0.08</v>
          </cell>
          <cell r="G177">
            <v>15.82</v>
          </cell>
          <cell r="H177">
            <v>64.760000000000005</v>
          </cell>
        </row>
        <row r="178">
          <cell r="B178" t="str">
            <v>Хлеб пшеничный йодированный</v>
          </cell>
          <cell r="C178">
            <v>39</v>
          </cell>
          <cell r="D178">
            <v>3.24</v>
          </cell>
          <cell r="E178">
            <v>2.93</v>
          </cell>
          <cell r="F178">
            <v>0.39</v>
          </cell>
          <cell r="G178">
            <v>18.89</v>
          </cell>
          <cell r="H178">
            <v>94.77</v>
          </cell>
        </row>
        <row r="179">
          <cell r="E179">
            <v>35.520000000000003</v>
          </cell>
          <cell r="F179">
            <v>29.01</v>
          </cell>
          <cell r="G179">
            <v>99.4</v>
          </cell>
          <cell r="H179">
            <v>801.87999999999988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0"/>
  <sheetViews>
    <sheetView showGridLines="0" tabSelected="1" workbookViewId="0">
      <selection activeCell="G50" sqref="G50:J5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0" ht="15.75" x14ac:dyDescent="0.25">
      <c r="A1" s="1" t="s">
        <v>0</v>
      </c>
      <c r="B1" s="69" t="s">
        <v>14</v>
      </c>
      <c r="C1" s="70"/>
      <c r="D1" s="71"/>
      <c r="E1" s="1" t="s">
        <v>11</v>
      </c>
      <c r="F1" s="47"/>
      <c r="G1" s="1"/>
      <c r="H1" s="1"/>
      <c r="I1" s="1" t="s">
        <v>1</v>
      </c>
      <c r="J1" s="2">
        <v>45317</v>
      </c>
    </row>
    <row r="2" spans="1:10" ht="7.5" customHeight="1" thickBot="1" x14ac:dyDescent="0.3">
      <c r="A2" s="1"/>
      <c r="B2" s="1"/>
      <c r="C2" s="1"/>
      <c r="D2" s="1"/>
      <c r="E2" s="1"/>
      <c r="F2" s="48"/>
      <c r="G2" s="1"/>
      <c r="H2" s="1"/>
      <c r="I2" s="1"/>
      <c r="J2" s="1"/>
    </row>
    <row r="3" spans="1:10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x14ac:dyDescent="0.25">
      <c r="A4" s="6"/>
      <c r="B4" s="6"/>
      <c r="C4" s="6"/>
      <c r="D4" s="7" t="s">
        <v>18</v>
      </c>
      <c r="E4" s="6"/>
      <c r="F4" s="50"/>
      <c r="G4" s="43"/>
      <c r="H4" s="43"/>
      <c r="I4" s="43"/>
      <c r="J4" s="43"/>
    </row>
    <row r="5" spans="1:10" ht="15.75" x14ac:dyDescent="0.25">
      <c r="A5" s="64"/>
      <c r="B5" s="65"/>
      <c r="C5" s="65">
        <f>[2]Лист1!I154</f>
        <v>898</v>
      </c>
      <c r="D5" s="65" t="str">
        <f>[2]Лист1!$B$160</f>
        <v>Каша молочная рисовая с маслом (крупа рисовая,  молоко, сахар-песок, соль йод., масло слив.)   200/10</v>
      </c>
      <c r="E5" s="66">
        <f>[2]Лист1!C154</f>
        <v>195</v>
      </c>
      <c r="F5" s="67">
        <f>[2]Лист1!D154</f>
        <v>22.02</v>
      </c>
      <c r="G5" s="68">
        <f>[2]Лист1!H154</f>
        <v>227.62</v>
      </c>
      <c r="H5" s="68">
        <f>[2]Лист1!E154</f>
        <v>5.32</v>
      </c>
      <c r="I5" s="68">
        <f>[2]Лист1!F154</f>
        <v>6.4</v>
      </c>
      <c r="J5" s="43">
        <f>[2]Лист1!G154</f>
        <v>37.18</v>
      </c>
    </row>
    <row r="6" spans="1:10" ht="15.75" x14ac:dyDescent="0.25">
      <c r="A6" s="8" t="s">
        <v>10</v>
      </c>
      <c r="B6" s="9"/>
      <c r="C6" s="11">
        <f>[2]Лист1!I155</f>
        <v>431</v>
      </c>
      <c r="D6" s="40" t="str">
        <f>[2]Лист1!B155</f>
        <v>Чай с лимоном (чай, сахар, лимон)</v>
      </c>
      <c r="E6" s="10" t="str">
        <f>[2]Лист1!C155</f>
        <v>200/4</v>
      </c>
      <c r="F6" s="51">
        <f>[2]Лист1!D155</f>
        <v>2.89</v>
      </c>
      <c r="G6" s="11">
        <f>[2]Лист1!H155</f>
        <v>36.92</v>
      </c>
      <c r="H6" s="11">
        <f>[2]Лист1!E155</f>
        <v>0.04</v>
      </c>
      <c r="I6" s="11">
        <f>[2]Лист1!F155</f>
        <v>0</v>
      </c>
      <c r="J6" s="15">
        <f>[2]Лист1!G155</f>
        <v>9.19</v>
      </c>
    </row>
    <row r="7" spans="1:10" ht="15.75" x14ac:dyDescent="0.25">
      <c r="A7" s="8"/>
      <c r="B7" s="12"/>
      <c r="C7" s="15"/>
      <c r="D7" s="27" t="str">
        <f>[2]Лист1!B156</f>
        <v>Хлеб пшеничный йодированный</v>
      </c>
      <c r="E7" s="14">
        <f>[2]Лист1!C156</f>
        <v>25</v>
      </c>
      <c r="F7" s="47">
        <f>[2]Лист1!D156</f>
        <v>2.08</v>
      </c>
      <c r="G7" s="15">
        <f>[2]Лист1!H156</f>
        <v>60.75</v>
      </c>
      <c r="H7" s="15">
        <f>[2]Лист1!E156</f>
        <v>1.88</v>
      </c>
      <c r="I7" s="15">
        <f>[2]Лист1!F156</f>
        <v>0.25</v>
      </c>
      <c r="J7" s="15">
        <f>[2]Лист1!G156</f>
        <v>12.75</v>
      </c>
    </row>
    <row r="8" spans="1:10" ht="15.75" x14ac:dyDescent="0.25">
      <c r="A8" s="8"/>
      <c r="B8" s="12"/>
      <c r="C8" s="15"/>
      <c r="D8" s="28" t="str">
        <f>[2]Лист1!B157</f>
        <v xml:space="preserve">Банан </v>
      </c>
      <c r="E8" s="14">
        <f>[2]Лист1!C157</f>
        <v>220</v>
      </c>
      <c r="F8" s="47">
        <f>[2]Лист1!D157</f>
        <v>58.01</v>
      </c>
      <c r="G8" s="15">
        <f>[2]Лист1!H157</f>
        <v>124.74</v>
      </c>
      <c r="H8" s="15">
        <f>[2]Лист1!E157</f>
        <v>1.98</v>
      </c>
      <c r="I8" s="15">
        <f>[2]Лист1!F157</f>
        <v>0.66</v>
      </c>
      <c r="J8" s="15">
        <f>[2]Лист1!G157</f>
        <v>27.72</v>
      </c>
    </row>
    <row r="9" spans="1:10" ht="15.75" x14ac:dyDescent="0.25">
      <c r="A9" s="8"/>
      <c r="B9" s="52"/>
      <c r="C9" s="47"/>
      <c r="D9" s="17" t="s">
        <v>15</v>
      </c>
      <c r="E9" s="19" t="s">
        <v>33</v>
      </c>
      <c r="F9" s="19" t="s">
        <v>23</v>
      </c>
      <c r="G9" s="19">
        <f>[2]Лист1!H158</f>
        <v>450.03000000000003</v>
      </c>
      <c r="H9" s="19" t="s">
        <v>30</v>
      </c>
      <c r="I9" s="19" t="s">
        <v>31</v>
      </c>
      <c r="J9" s="19" t="s">
        <v>32</v>
      </c>
    </row>
    <row r="10" spans="1:10" ht="15.75" x14ac:dyDescent="0.25">
      <c r="A10" s="8"/>
      <c r="B10" s="32"/>
      <c r="C10" s="32"/>
      <c r="D10" s="41" t="s">
        <v>16</v>
      </c>
      <c r="E10" s="33"/>
      <c r="F10" s="33" t="s">
        <v>23</v>
      </c>
      <c r="G10" s="42"/>
      <c r="H10" s="42"/>
      <c r="I10" s="42"/>
      <c r="J10" s="18"/>
    </row>
    <row r="11" spans="1:10" ht="15.75" x14ac:dyDescent="0.25">
      <c r="A11" s="8"/>
      <c r="B11" s="23"/>
      <c r="C11" s="23"/>
      <c r="D11" s="26" t="s">
        <v>26</v>
      </c>
      <c r="E11" s="39"/>
      <c r="F11" s="39"/>
      <c r="G11" s="24"/>
      <c r="H11" s="24"/>
      <c r="I11" s="24"/>
      <c r="J11" s="45"/>
    </row>
    <row r="12" spans="1:10" ht="15.75" x14ac:dyDescent="0.25">
      <c r="A12" s="8"/>
      <c r="B12" s="23"/>
      <c r="C12" s="23"/>
      <c r="D12" s="59" t="s">
        <v>39</v>
      </c>
      <c r="E12" s="24" t="s">
        <v>40</v>
      </c>
      <c r="F12" s="24" t="s">
        <v>41</v>
      </c>
      <c r="G12" s="24" t="s">
        <v>42</v>
      </c>
      <c r="H12" s="24" t="s">
        <v>44</v>
      </c>
      <c r="I12" s="24" t="s">
        <v>29</v>
      </c>
      <c r="J12" s="45" t="s">
        <v>45</v>
      </c>
    </row>
    <row r="13" spans="1:10" ht="15.75" x14ac:dyDescent="0.25">
      <c r="A13" s="8"/>
      <c r="B13" s="23"/>
      <c r="C13" s="23"/>
      <c r="D13" s="25" t="str">
        <f>'[1]1'!D14</f>
        <v>Итого</v>
      </c>
      <c r="E13" s="39" t="s">
        <v>40</v>
      </c>
      <c r="F13" s="39" t="str">
        <f>'[1]1'!F14</f>
        <v>19,00</v>
      </c>
      <c r="G13" s="39" t="s">
        <v>43</v>
      </c>
      <c r="H13" s="39" t="s">
        <v>44</v>
      </c>
      <c r="I13" s="39" t="s">
        <v>29</v>
      </c>
      <c r="J13" s="46" t="s">
        <v>45</v>
      </c>
    </row>
    <row r="14" spans="1:10" ht="15.75" x14ac:dyDescent="0.25">
      <c r="A14" s="8"/>
      <c r="B14" s="23"/>
      <c r="C14" s="23"/>
      <c r="D14" s="25"/>
      <c r="E14" s="39"/>
      <c r="F14" s="39"/>
      <c r="G14" s="39"/>
      <c r="H14" s="39"/>
      <c r="I14" s="39"/>
      <c r="J14" s="46"/>
    </row>
    <row r="15" spans="1:10" ht="15.75" x14ac:dyDescent="0.25">
      <c r="A15" s="8"/>
      <c r="B15" s="23"/>
      <c r="C15" s="23"/>
      <c r="D15" s="26" t="s">
        <v>27</v>
      </c>
      <c r="E15" s="60"/>
      <c r="F15" s="39"/>
      <c r="G15" s="39"/>
      <c r="H15" s="39"/>
      <c r="I15" s="39"/>
      <c r="J15" s="46"/>
    </row>
    <row r="16" spans="1:10" ht="15.75" x14ac:dyDescent="0.25">
      <c r="A16" s="8"/>
      <c r="B16" s="23"/>
      <c r="C16" s="23"/>
      <c r="D16" s="61" t="s">
        <v>46</v>
      </c>
      <c r="E16" s="63" t="s">
        <v>47</v>
      </c>
      <c r="F16" s="24" t="s">
        <v>25</v>
      </c>
      <c r="G16" s="24" t="s">
        <v>48</v>
      </c>
      <c r="H16" s="24" t="s">
        <v>50</v>
      </c>
      <c r="I16" s="24" t="s">
        <v>51</v>
      </c>
      <c r="J16" s="45" t="s">
        <v>52</v>
      </c>
    </row>
    <row r="17" spans="1:10" ht="15.75" x14ac:dyDescent="0.25">
      <c r="A17" s="8"/>
      <c r="B17" s="23"/>
      <c r="C17" s="23"/>
      <c r="D17" s="62" t="s">
        <v>15</v>
      </c>
      <c r="E17" s="60" t="s">
        <v>47</v>
      </c>
      <c r="F17" s="39" t="s">
        <v>25</v>
      </c>
      <c r="G17" s="39" t="s">
        <v>49</v>
      </c>
      <c r="H17" s="39" t="s">
        <v>50</v>
      </c>
      <c r="I17" s="39" t="s">
        <v>51</v>
      </c>
      <c r="J17" s="46" t="s">
        <v>52</v>
      </c>
    </row>
    <row r="18" spans="1:10" ht="16.5" thickBot="1" x14ac:dyDescent="0.3">
      <c r="A18" s="20"/>
      <c r="B18" s="53"/>
      <c r="C18" s="23"/>
      <c r="D18" s="26" t="s">
        <v>19</v>
      </c>
      <c r="E18" s="24"/>
      <c r="F18" s="24"/>
      <c r="G18" s="24"/>
      <c r="H18" s="54"/>
      <c r="I18" s="54"/>
      <c r="J18" s="45"/>
    </row>
    <row r="19" spans="1:10" ht="15.75" x14ac:dyDescent="0.25">
      <c r="A19" s="8"/>
      <c r="B19" s="23"/>
      <c r="C19" s="44">
        <f t="shared" ref="C19:C20" si="0">C5</f>
        <v>898</v>
      </c>
      <c r="D19" s="58" t="str">
        <f>[2]Лист1!B160</f>
        <v>Каша молочная рисовая с маслом (крупа рисовая,  молоко, сахар-песок, соль йод., масло слив.)   200/10</v>
      </c>
      <c r="E19" s="24">
        <f>[2]Лист1!C160</f>
        <v>210</v>
      </c>
      <c r="F19" s="24">
        <f>[2]Лист1!D160</f>
        <v>27.44</v>
      </c>
      <c r="G19" s="24">
        <f>[2]Лист1!H160</f>
        <v>275.13</v>
      </c>
      <c r="H19" s="24">
        <f>[2]Лист1!E160</f>
        <v>6.73</v>
      </c>
      <c r="I19" s="24">
        <f>[2]Лист1!F160</f>
        <v>7.9</v>
      </c>
      <c r="J19" s="45">
        <f>[2]Лист1!G160</f>
        <v>42.04</v>
      </c>
    </row>
    <row r="20" spans="1:10" ht="15.75" x14ac:dyDescent="0.25">
      <c r="A20" s="8"/>
      <c r="B20" s="23"/>
      <c r="C20" s="47">
        <f t="shared" si="0"/>
        <v>431</v>
      </c>
      <c r="D20" s="55" t="str">
        <f>[2]Лист1!B161</f>
        <v>Чай с лимоном (чай, сахар, лимон)</v>
      </c>
      <c r="E20" s="24" t="str">
        <f>[2]Лист1!C161</f>
        <v>200/4</v>
      </c>
      <c r="F20" s="24">
        <f>[2]Лист1!D161</f>
        <v>2.89</v>
      </c>
      <c r="G20" s="24">
        <f>[2]Лист1!H161</f>
        <v>36.92</v>
      </c>
      <c r="H20" s="24">
        <f>[2]Лист1!E161</f>
        <v>0.04</v>
      </c>
      <c r="I20" s="24">
        <f>[2]Лист1!F161</f>
        <v>0</v>
      </c>
      <c r="J20" s="45">
        <f>[2]Лист1!G161</f>
        <v>9.19</v>
      </c>
    </row>
    <row r="21" spans="1:10" ht="15.75" x14ac:dyDescent="0.25">
      <c r="A21" s="22"/>
      <c r="B21" s="52"/>
      <c r="C21" s="47"/>
      <c r="D21" s="27" t="str">
        <f>[2]Лист1!B162</f>
        <v>Хлеб пшеничный йодированный</v>
      </c>
      <c r="E21" s="56">
        <f>[2]Лист1!C162</f>
        <v>29</v>
      </c>
      <c r="F21" s="45">
        <f>[2]Лист1!D162</f>
        <v>2.41</v>
      </c>
      <c r="G21" s="45">
        <f>[2]Лист1!H162</f>
        <v>70.47</v>
      </c>
      <c r="H21" s="24">
        <f>[2]Лист1!E162</f>
        <v>2.1800000000000002</v>
      </c>
      <c r="I21" s="24">
        <f>[2]Лист1!F162</f>
        <v>0.28999999999999998</v>
      </c>
      <c r="J21" s="45">
        <f>[2]Лист1!G162</f>
        <v>14.79</v>
      </c>
    </row>
    <row r="22" spans="1:10" ht="15.75" x14ac:dyDescent="0.25">
      <c r="A22" s="22"/>
      <c r="B22" s="52"/>
      <c r="C22" s="44"/>
      <c r="D22" s="27" t="str">
        <f>[2]Лист1!B163</f>
        <v xml:space="preserve">Банан </v>
      </c>
      <c r="E22" s="56">
        <f>[2]Лист1!C163</f>
        <v>217</v>
      </c>
      <c r="F22" s="45">
        <f>[2]Лист1!D163</f>
        <v>57.26</v>
      </c>
      <c r="G22" s="45">
        <f>[2]Лист1!H163</f>
        <v>134.74</v>
      </c>
      <c r="H22" s="24">
        <f>[2]Лист1!E163</f>
        <v>1.98</v>
      </c>
      <c r="I22" s="24">
        <f>[2]Лист1!F163</f>
        <v>0.66</v>
      </c>
      <c r="J22" s="45">
        <f>[2]Лист1!G163</f>
        <v>27.72</v>
      </c>
    </row>
    <row r="23" spans="1:10" ht="16.5" thickBot="1" x14ac:dyDescent="0.3">
      <c r="A23" s="22"/>
      <c r="B23" s="53"/>
      <c r="C23" s="44"/>
      <c r="D23" s="25" t="s">
        <v>15</v>
      </c>
      <c r="E23" s="46" t="s">
        <v>38</v>
      </c>
      <c r="F23" s="46" t="s">
        <v>17</v>
      </c>
      <c r="G23" s="46" t="s">
        <v>37</v>
      </c>
      <c r="H23" s="39" t="s">
        <v>34</v>
      </c>
      <c r="I23" s="39" t="s">
        <v>35</v>
      </c>
      <c r="J23" s="46" t="s">
        <v>36</v>
      </c>
    </row>
    <row r="24" spans="1:10" ht="15.75" x14ac:dyDescent="0.25">
      <c r="A24" s="22"/>
      <c r="B24" s="52"/>
      <c r="C24" s="23"/>
      <c r="D24" s="25" t="s">
        <v>16</v>
      </c>
      <c r="E24" s="45"/>
      <c r="F24" s="46" t="s">
        <v>17</v>
      </c>
      <c r="G24" s="46"/>
      <c r="H24" s="39"/>
      <c r="I24" s="39"/>
      <c r="J24" s="46"/>
    </row>
    <row r="25" spans="1:10" ht="15.75" x14ac:dyDescent="0.25">
      <c r="A25" s="22"/>
      <c r="B25" s="52"/>
      <c r="C25" s="23"/>
      <c r="D25" s="26" t="s">
        <v>20</v>
      </c>
      <c r="E25" s="45"/>
      <c r="F25" s="45"/>
      <c r="G25" s="45"/>
      <c r="H25" s="24"/>
      <c r="I25" s="24"/>
      <c r="J25" s="45"/>
    </row>
    <row r="26" spans="1:10" ht="15.75" x14ac:dyDescent="0.25">
      <c r="A26" s="22"/>
      <c r="B26" s="52"/>
      <c r="C26" s="23">
        <f>[2]Лист1!I167</f>
        <v>996</v>
      </c>
      <c r="D26" s="27" t="str">
        <f>[2]Лист1!B167</f>
        <v>Солянка Детская  ( говядина, ветчина, картофель, лук репч., морковь, огурцы соленые, масло подсолн., соль йодир., томат. паста) 15/200</v>
      </c>
      <c r="E26" s="45">
        <f>[2]Лист1!C167</f>
        <v>215</v>
      </c>
      <c r="F26" s="45">
        <f>[2]Лист1!D167</f>
        <v>21.58</v>
      </c>
      <c r="G26" s="45">
        <f>[2]Лист1!H167</f>
        <v>117.65</v>
      </c>
      <c r="H26" s="24">
        <f>[2]Лист1!E167</f>
        <v>5.9</v>
      </c>
      <c r="I26" s="24">
        <f>[2]Лист1!F167</f>
        <v>6.01</v>
      </c>
      <c r="J26" s="45">
        <f>[2]Лист1!G167</f>
        <v>7.8</v>
      </c>
    </row>
    <row r="27" spans="1:10" ht="15.75" x14ac:dyDescent="0.25">
      <c r="A27" s="22"/>
      <c r="B27" s="32"/>
      <c r="C27" s="23">
        <f>[2]Лист1!I168</f>
        <v>1036</v>
      </c>
      <c r="D27" s="27" t="str">
        <f>[2]Лист1!B168</f>
        <v>Мясо тушеное (говядина, лук репч., томат паста, масло раст. ,соль йод.) 50/50</v>
      </c>
      <c r="E27" s="45">
        <f>[2]Лист1!C168</f>
        <v>100</v>
      </c>
      <c r="F27" s="45">
        <f>[2]Лист1!D168</f>
        <v>57.62</v>
      </c>
      <c r="G27" s="45">
        <f>[2]Лист1!H168</f>
        <v>187.92</v>
      </c>
      <c r="H27" s="24">
        <f>[2]Лист1!E168</f>
        <v>14.09</v>
      </c>
      <c r="I27" s="24">
        <f>[2]Лист1!F168</f>
        <v>14.04</v>
      </c>
      <c r="J27" s="45">
        <f>[2]Лист1!G168</f>
        <v>1.3</v>
      </c>
    </row>
    <row r="28" spans="1:10" ht="15.75" x14ac:dyDescent="0.25">
      <c r="A28" s="22"/>
      <c r="B28" s="23"/>
      <c r="C28" s="23">
        <f>[2]Лист1!I169</f>
        <v>307</v>
      </c>
      <c r="D28" s="13" t="str">
        <f>[2]Лист1!B169</f>
        <v>Макаронные изделия отварные (макаронные изделия, масло сл., соль йодир)</v>
      </c>
      <c r="E28" s="45">
        <f>[2]Лист1!C169</f>
        <v>180</v>
      </c>
      <c r="F28" s="45">
        <f>[2]Лист1!D169</f>
        <v>10.44</v>
      </c>
      <c r="G28" s="45">
        <f>[2]Лист1!H169</f>
        <v>222.53</v>
      </c>
      <c r="H28" s="24">
        <f>[2]Лист1!E169</f>
        <v>6.5</v>
      </c>
      <c r="I28" s="24">
        <f>[2]Лист1!F169</f>
        <v>4.88</v>
      </c>
      <c r="J28" s="45">
        <f>[2]Лист1!G169</f>
        <v>38.159999999999997</v>
      </c>
    </row>
    <row r="29" spans="1:10" ht="15.75" x14ac:dyDescent="0.25">
      <c r="A29" s="22"/>
      <c r="B29" s="23"/>
      <c r="C29" s="23">
        <f>[2]Лист1!I170</f>
        <v>1083</v>
      </c>
      <c r="D29" s="57" t="str">
        <f>[2]Лист1!B170</f>
        <v>Напиток из ягоды протертой с сахаром  (смородина, сахар)</v>
      </c>
      <c r="E29" s="24">
        <f>[2]Лист1!C170</f>
        <v>200</v>
      </c>
      <c r="F29" s="24">
        <f>[2]Лист1!D170</f>
        <v>12.37</v>
      </c>
      <c r="G29" s="24">
        <f>[2]Лист1!H170</f>
        <v>64.760000000000005</v>
      </c>
      <c r="H29" s="24">
        <f>[2]Лист1!E170</f>
        <v>0.19</v>
      </c>
      <c r="I29" s="24">
        <f>[2]Лист1!F170</f>
        <v>0.08</v>
      </c>
      <c r="J29" s="24">
        <f>[2]Лист1!G170</f>
        <v>15.82</v>
      </c>
    </row>
    <row r="30" spans="1:10" ht="15.75" x14ac:dyDescent="0.25">
      <c r="A30" s="22"/>
      <c r="B30" s="52"/>
      <c r="C30" s="52"/>
      <c r="D30" s="28" t="str">
        <f>[2]Лист1!B171</f>
        <v>Хлеб пшеничный йодированный</v>
      </c>
      <c r="E30" s="45">
        <f>[2]Лист1!C171</f>
        <v>36</v>
      </c>
      <c r="F30" s="45">
        <f>[2]Лист1!D171</f>
        <v>2.99</v>
      </c>
      <c r="G30" s="45">
        <f>[2]Лист1!H171</f>
        <v>87.48</v>
      </c>
      <c r="H30" s="45">
        <f>[2]Лист1!E171</f>
        <v>2.7</v>
      </c>
      <c r="I30" s="45">
        <f>[2]Лист1!F171</f>
        <v>0.36</v>
      </c>
      <c r="J30" s="45">
        <f>[2]Лист1!G171</f>
        <v>18.36</v>
      </c>
    </row>
    <row r="31" spans="1:10" ht="15.75" x14ac:dyDescent="0.25">
      <c r="A31" s="22"/>
      <c r="B31" s="32"/>
      <c r="C31" s="23"/>
      <c r="D31" s="29" t="s">
        <v>15</v>
      </c>
      <c r="E31" s="46" t="s">
        <v>53</v>
      </c>
      <c r="F31" s="46" t="s">
        <v>22</v>
      </c>
      <c r="G31" s="46">
        <f>[2]Лист1!H172</f>
        <v>680.34</v>
      </c>
      <c r="H31" s="39">
        <f>[2]Лист1!E172</f>
        <v>29.380000000000003</v>
      </c>
      <c r="I31" s="39">
        <f>[2]Лист1!F172</f>
        <v>25.369999999999994</v>
      </c>
      <c r="J31" s="46">
        <f>[2]Лист1!G172</f>
        <v>81.44</v>
      </c>
    </row>
    <row r="32" spans="1:10" ht="16.5" thickBot="1" x14ac:dyDescent="0.3">
      <c r="A32" s="22"/>
      <c r="B32" s="23"/>
      <c r="C32" s="23"/>
      <c r="D32" s="30" t="s">
        <v>16</v>
      </c>
      <c r="E32" s="45"/>
      <c r="F32" s="46" t="s">
        <v>22</v>
      </c>
      <c r="G32" s="45"/>
      <c r="H32" s="24"/>
      <c r="I32" s="24"/>
      <c r="J32" s="45"/>
    </row>
    <row r="33" spans="1:10" ht="15.75" x14ac:dyDescent="0.25">
      <c r="A33" s="22"/>
      <c r="B33" s="23"/>
      <c r="C33" s="23"/>
      <c r="D33" s="25"/>
      <c r="E33" s="45"/>
      <c r="F33" s="46"/>
      <c r="G33" s="45"/>
      <c r="H33" s="24"/>
      <c r="I33" s="24"/>
      <c r="J33" s="45"/>
    </row>
    <row r="34" spans="1:10" ht="15.75" x14ac:dyDescent="0.25">
      <c r="A34" s="22"/>
      <c r="B34" s="23"/>
      <c r="C34" s="23"/>
      <c r="D34" s="26" t="s">
        <v>28</v>
      </c>
      <c r="E34" s="45"/>
      <c r="F34" s="46"/>
      <c r="G34" s="45"/>
      <c r="H34" s="24"/>
      <c r="I34" s="24"/>
      <c r="J34" s="45"/>
    </row>
    <row r="35" spans="1:10" ht="15.75" x14ac:dyDescent="0.25">
      <c r="A35" s="22"/>
      <c r="B35" s="23"/>
      <c r="C35" s="23">
        <f t="shared" ref="C35:C38" si="1">C26</f>
        <v>996</v>
      </c>
      <c r="D35" s="59" t="str">
        <f>[2]Лист1!B174</f>
        <v>Солянка Детская (говядина, ветчина, картофель, лук репч., морковь, огурцы соленые, масло подсолн., соль йодир., томат. паста) 30/250</v>
      </c>
      <c r="E35" s="45">
        <f>[2]Лист1!C174</f>
        <v>280</v>
      </c>
      <c r="F35" s="45">
        <f>[2]Лист1!D174</f>
        <v>35.17</v>
      </c>
      <c r="G35" s="45">
        <f>[2]Лист1!H174</f>
        <v>167.17</v>
      </c>
      <c r="H35" s="24">
        <f>[2]Лист1!E174</f>
        <v>8.42</v>
      </c>
      <c r="I35" s="24">
        <f>[2]Лист1!F174</f>
        <v>6.93</v>
      </c>
      <c r="J35" s="45">
        <f>[2]Лист1!G174</f>
        <v>10.41</v>
      </c>
    </row>
    <row r="36" spans="1:10" ht="15.75" x14ac:dyDescent="0.25">
      <c r="A36" s="22"/>
      <c r="B36" s="23"/>
      <c r="C36" s="23">
        <f t="shared" si="1"/>
        <v>1036</v>
      </c>
      <c r="D36" s="59" t="str">
        <f>[2]Лист1!B175</f>
        <v>Мясо тушеное (говядина, лук репч., томат паста, масло раст. ,соль йод.) 50/50</v>
      </c>
      <c r="E36" s="45">
        <f>[2]Лист1!C175</f>
        <v>100</v>
      </c>
      <c r="F36" s="45">
        <f>[2]Лист1!D175</f>
        <v>57.62</v>
      </c>
      <c r="G36" s="45">
        <f>[2]Лист1!H175</f>
        <v>187.92</v>
      </c>
      <c r="H36" s="24">
        <f>[2]Лист1!E175</f>
        <v>14.09</v>
      </c>
      <c r="I36" s="24">
        <f>[2]Лист1!F175</f>
        <v>14.04</v>
      </c>
      <c r="J36" s="45">
        <f>[2]Лист1!G175</f>
        <v>1.3</v>
      </c>
    </row>
    <row r="37" spans="1:10" ht="15.75" x14ac:dyDescent="0.25">
      <c r="A37" s="22"/>
      <c r="B37" s="23"/>
      <c r="C37" s="23">
        <f t="shared" si="1"/>
        <v>307</v>
      </c>
      <c r="D37" s="59" t="str">
        <f>[2]Лист1!B176</f>
        <v>Макаронные изделия отварные (макаронные изделия, масло сл., соль йодир)</v>
      </c>
      <c r="E37" s="45">
        <f>[2]Лист1!C176</f>
        <v>200</v>
      </c>
      <c r="F37" s="45">
        <f>[2]Лист1!D176</f>
        <v>11.6</v>
      </c>
      <c r="G37" s="45">
        <f>[2]Лист1!H176</f>
        <v>287.26</v>
      </c>
      <c r="H37" s="24">
        <f>[2]Лист1!E176</f>
        <v>7.22</v>
      </c>
      <c r="I37" s="24">
        <f>[2]Лист1!F176</f>
        <v>5.42</v>
      </c>
      <c r="J37" s="45">
        <f>[2]Лист1!G176</f>
        <v>42.4</v>
      </c>
    </row>
    <row r="38" spans="1:10" ht="15.75" x14ac:dyDescent="0.25">
      <c r="A38" s="22"/>
      <c r="B38" s="23"/>
      <c r="C38" s="23">
        <f t="shared" si="1"/>
        <v>1083</v>
      </c>
      <c r="D38" s="59" t="str">
        <f>[2]Лист1!B177</f>
        <v>Напиток из ягоды протертой с сахаром  (смородина, сахар)</v>
      </c>
      <c r="E38" s="45">
        <f>[2]Лист1!C177</f>
        <v>200</v>
      </c>
      <c r="F38" s="45">
        <f>[2]Лист1!D177</f>
        <v>12.37</v>
      </c>
      <c r="G38" s="45">
        <f>[2]Лист1!H177</f>
        <v>64.760000000000005</v>
      </c>
      <c r="H38" s="24">
        <f>[2]Лист1!E177</f>
        <v>0.19</v>
      </c>
      <c r="I38" s="24">
        <f>[2]Лист1!F177</f>
        <v>0.08</v>
      </c>
      <c r="J38" s="45">
        <f>[2]Лист1!G177</f>
        <v>15.82</v>
      </c>
    </row>
    <row r="39" spans="1:10" ht="15.75" x14ac:dyDescent="0.25">
      <c r="A39" s="22"/>
      <c r="B39" s="23"/>
      <c r="C39" s="23"/>
      <c r="D39" s="59" t="str">
        <f>[2]Лист1!B178</f>
        <v>Хлеб пшеничный йодированный</v>
      </c>
      <c r="E39" s="45">
        <f>[2]Лист1!C178</f>
        <v>39</v>
      </c>
      <c r="F39" s="45">
        <f>[2]Лист1!D178</f>
        <v>3.24</v>
      </c>
      <c r="G39" s="45">
        <f>[2]Лист1!H178</f>
        <v>94.77</v>
      </c>
      <c r="H39" s="24">
        <f>[2]Лист1!E178</f>
        <v>2.93</v>
      </c>
      <c r="I39" s="24">
        <f>[2]Лист1!F178</f>
        <v>0.39</v>
      </c>
      <c r="J39" s="45">
        <f>[2]Лист1!G178</f>
        <v>18.89</v>
      </c>
    </row>
    <row r="40" spans="1:10" ht="15.75" x14ac:dyDescent="0.25">
      <c r="A40" s="22"/>
      <c r="B40" s="23"/>
      <c r="C40" s="23"/>
      <c r="D40" s="29" t="s">
        <v>15</v>
      </c>
      <c r="E40" s="19" t="s">
        <v>54</v>
      </c>
      <c r="F40" s="19" t="str">
        <f t="shared" ref="D40:F41" si="2">F49</f>
        <v>120,00</v>
      </c>
      <c r="G40" s="19">
        <f>[2]Лист1!H179</f>
        <v>801.87999999999988</v>
      </c>
      <c r="H40" s="33">
        <f>[2]Лист1!E179</f>
        <v>35.520000000000003</v>
      </c>
      <c r="I40" s="33">
        <f>[2]Лист1!F179</f>
        <v>29.01</v>
      </c>
      <c r="J40" s="19">
        <f>[2]Лист1!G179</f>
        <v>99.4</v>
      </c>
    </row>
    <row r="41" spans="1:10" ht="15.75" x14ac:dyDescent="0.25">
      <c r="A41" s="22"/>
      <c r="B41" s="23"/>
      <c r="C41" s="23"/>
      <c r="D41" s="29">
        <f t="shared" si="2"/>
        <v>0</v>
      </c>
      <c r="E41" s="18"/>
      <c r="F41" s="19" t="s">
        <v>24</v>
      </c>
      <c r="G41" s="19"/>
      <c r="H41" s="33"/>
      <c r="I41" s="33"/>
      <c r="J41" s="19"/>
    </row>
    <row r="42" spans="1:10" ht="15.75" x14ac:dyDescent="0.25">
      <c r="A42" s="22"/>
      <c r="B42" s="23"/>
      <c r="C42" s="23"/>
      <c r="D42" s="25"/>
      <c r="E42" s="45"/>
      <c r="F42" s="46"/>
      <c r="G42" s="45"/>
      <c r="H42" s="24"/>
      <c r="I42" s="24"/>
      <c r="J42" s="45"/>
    </row>
    <row r="43" spans="1:10" ht="16.5" thickBot="1" x14ac:dyDescent="0.3">
      <c r="A43" s="22"/>
      <c r="B43" s="53"/>
      <c r="C43" s="23"/>
      <c r="D43" s="26" t="s">
        <v>21</v>
      </c>
      <c r="E43" s="45"/>
      <c r="F43" s="45"/>
      <c r="G43" s="45"/>
      <c r="H43" s="24"/>
      <c r="I43" s="24"/>
      <c r="J43" s="45"/>
    </row>
    <row r="44" spans="1:10" ht="63" x14ac:dyDescent="0.25">
      <c r="A44" s="8"/>
      <c r="B44" s="12"/>
      <c r="C44" s="13">
        <f t="shared" ref="C44:J50" si="3">C35</f>
        <v>996</v>
      </c>
      <c r="D44" s="27" t="str">
        <f t="shared" si="3"/>
        <v>Солянка Детская (говядина, ветчина, картофель, лук репч., морковь, огурцы соленые, масло подсолн., соль йодир., томат. паста) 30/250</v>
      </c>
      <c r="E44" s="14">
        <f t="shared" si="3"/>
        <v>280</v>
      </c>
      <c r="F44" s="45">
        <f t="shared" si="3"/>
        <v>35.17</v>
      </c>
      <c r="G44" s="15">
        <f t="shared" si="3"/>
        <v>167.17</v>
      </c>
      <c r="H44" s="15">
        <f t="shared" si="3"/>
        <v>8.42</v>
      </c>
      <c r="I44" s="15">
        <f t="shared" si="3"/>
        <v>6.93</v>
      </c>
      <c r="J44" s="15">
        <f t="shared" si="3"/>
        <v>10.41</v>
      </c>
    </row>
    <row r="45" spans="1:10" ht="15.75" x14ac:dyDescent="0.25">
      <c r="A45" s="8"/>
      <c r="B45" s="12"/>
      <c r="C45" s="31">
        <f t="shared" si="3"/>
        <v>1036</v>
      </c>
      <c r="D45" s="13" t="str">
        <f t="shared" si="3"/>
        <v>Мясо тушеное (говядина, лук репч., томат паста, масло раст. ,соль йод.) 50/50</v>
      </c>
      <c r="E45" s="14">
        <f t="shared" si="3"/>
        <v>100</v>
      </c>
      <c r="F45" s="45">
        <f t="shared" si="3"/>
        <v>57.62</v>
      </c>
      <c r="G45" s="15">
        <f t="shared" si="3"/>
        <v>187.92</v>
      </c>
      <c r="H45" s="15">
        <f t="shared" si="3"/>
        <v>14.09</v>
      </c>
      <c r="I45" s="15">
        <f t="shared" si="3"/>
        <v>14.04</v>
      </c>
      <c r="J45" s="15">
        <f t="shared" si="3"/>
        <v>1.3</v>
      </c>
    </row>
    <row r="46" spans="1:10" ht="15.75" x14ac:dyDescent="0.25">
      <c r="A46" s="8"/>
      <c r="B46" s="12"/>
      <c r="C46" s="13">
        <f t="shared" si="3"/>
        <v>307</v>
      </c>
      <c r="D46" s="28" t="str">
        <f t="shared" si="3"/>
        <v>Макаронные изделия отварные (макаронные изделия, масло сл., соль йодир)</v>
      </c>
      <c r="E46" s="16">
        <f t="shared" si="3"/>
        <v>200</v>
      </c>
      <c r="F46" s="45">
        <f t="shared" si="3"/>
        <v>11.6</v>
      </c>
      <c r="G46" s="15">
        <f t="shared" si="3"/>
        <v>287.26</v>
      </c>
      <c r="H46" s="15">
        <f t="shared" si="3"/>
        <v>7.22</v>
      </c>
      <c r="I46" s="15">
        <f t="shared" si="3"/>
        <v>5.42</v>
      </c>
      <c r="J46" s="15">
        <f t="shared" si="3"/>
        <v>42.4</v>
      </c>
    </row>
    <row r="47" spans="1:10" ht="15.75" x14ac:dyDescent="0.25">
      <c r="A47" s="8"/>
      <c r="B47" s="12"/>
      <c r="C47" s="13">
        <f t="shared" si="3"/>
        <v>1083</v>
      </c>
      <c r="D47" s="28" t="str">
        <f t="shared" si="3"/>
        <v>Напиток из ягоды протертой с сахаром  (смородина, сахар)</v>
      </c>
      <c r="E47" s="16">
        <f t="shared" si="3"/>
        <v>200</v>
      </c>
      <c r="F47" s="45">
        <f t="shared" si="3"/>
        <v>12.37</v>
      </c>
      <c r="G47" s="15">
        <f t="shared" si="3"/>
        <v>64.760000000000005</v>
      </c>
      <c r="H47" s="15">
        <f t="shared" si="3"/>
        <v>0.19</v>
      </c>
      <c r="I47" s="15">
        <f t="shared" si="3"/>
        <v>0.08</v>
      </c>
      <c r="J47" s="15">
        <f t="shared" si="3"/>
        <v>15.82</v>
      </c>
    </row>
    <row r="48" spans="1:10" ht="15.75" x14ac:dyDescent="0.25">
      <c r="A48" s="8"/>
      <c r="B48" s="12"/>
      <c r="C48" s="13"/>
      <c r="D48" s="28" t="str">
        <f t="shared" si="3"/>
        <v>Хлеб пшеничный йодированный</v>
      </c>
      <c r="E48" s="16">
        <f t="shared" si="3"/>
        <v>39</v>
      </c>
      <c r="F48" s="45">
        <f t="shared" si="3"/>
        <v>3.24</v>
      </c>
      <c r="G48" s="15">
        <f t="shared" si="3"/>
        <v>94.77</v>
      </c>
      <c r="H48" s="15">
        <f t="shared" si="3"/>
        <v>2.93</v>
      </c>
      <c r="I48" s="15">
        <f t="shared" si="3"/>
        <v>0.39</v>
      </c>
      <c r="J48" s="15">
        <f t="shared" si="3"/>
        <v>18.89</v>
      </c>
    </row>
    <row r="49" spans="1:10" ht="15.75" x14ac:dyDescent="0.25">
      <c r="A49" s="8"/>
      <c r="B49" s="32"/>
      <c r="C49" s="32"/>
      <c r="D49" s="29" t="str">
        <f t="shared" si="3"/>
        <v>Итого</v>
      </c>
      <c r="E49" s="33" t="str">
        <f t="shared" si="3"/>
        <v>819</v>
      </c>
      <c r="F49" s="33" t="s">
        <v>24</v>
      </c>
      <c r="G49" s="33">
        <f t="shared" si="3"/>
        <v>801.87999999999988</v>
      </c>
      <c r="H49" s="33">
        <f t="shared" si="3"/>
        <v>35.520000000000003</v>
      </c>
      <c r="I49" s="33">
        <f t="shared" si="3"/>
        <v>29.01</v>
      </c>
      <c r="J49" s="34">
        <f t="shared" si="3"/>
        <v>99.4</v>
      </c>
    </row>
    <row r="50" spans="1:10" ht="16.5" thickBot="1" x14ac:dyDescent="0.3">
      <c r="A50" s="20"/>
      <c r="B50" s="21"/>
      <c r="C50" s="21"/>
      <c r="D50" s="30"/>
      <c r="E50" s="35"/>
      <c r="F50" s="36" t="str">
        <f t="shared" si="3"/>
        <v>120,00</v>
      </c>
      <c r="G50" s="37"/>
      <c r="H50" s="37"/>
      <c r="I50" s="37"/>
      <c r="J50" s="38"/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2024-01-19T09:45:55Z</dcterms:modified>
</cp:coreProperties>
</file>