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\ПИТАНИЕ 2023-2024\Меню Январь 2024\меню с 29 января по 2 февраля\"/>
    </mc:Choice>
  </mc:AlternateContent>
  <xr:revisionPtr revIDLastSave="0" documentId="13_ncr:1_{9976AA94-88A5-4B96-8306-152592604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F53" i="1"/>
  <c r="G38" i="1"/>
  <c r="G47" i="1" s="1"/>
  <c r="G39" i="1"/>
  <c r="G48" i="1" s="1"/>
  <c r="G40" i="1"/>
  <c r="G49" i="1" s="1"/>
  <c r="G41" i="1"/>
  <c r="G50" i="1" s="1"/>
  <c r="G42" i="1"/>
  <c r="G51" i="1" s="1"/>
  <c r="G43" i="1"/>
  <c r="G52" i="1" s="1"/>
  <c r="H38" i="1"/>
  <c r="H47" i="1" s="1"/>
  <c r="I38" i="1"/>
  <c r="I47" i="1" s="1"/>
  <c r="J38" i="1"/>
  <c r="J47" i="1" s="1"/>
  <c r="H39" i="1"/>
  <c r="H48" i="1" s="1"/>
  <c r="I39" i="1"/>
  <c r="I48" i="1" s="1"/>
  <c r="J39" i="1"/>
  <c r="J48" i="1" s="1"/>
  <c r="H40" i="1"/>
  <c r="H49" i="1" s="1"/>
  <c r="I40" i="1"/>
  <c r="I49" i="1" s="1"/>
  <c r="J40" i="1"/>
  <c r="J49" i="1" s="1"/>
  <c r="H41" i="1"/>
  <c r="H50" i="1" s="1"/>
  <c r="I41" i="1"/>
  <c r="I50" i="1" s="1"/>
  <c r="J41" i="1"/>
  <c r="J50" i="1" s="1"/>
  <c r="H42" i="1"/>
  <c r="H51" i="1" s="1"/>
  <c r="I42" i="1"/>
  <c r="I51" i="1" s="1"/>
  <c r="J42" i="1"/>
  <c r="J51" i="1" s="1"/>
  <c r="H43" i="1"/>
  <c r="H52" i="1" s="1"/>
  <c r="I43" i="1"/>
  <c r="I52" i="1" s="1"/>
  <c r="J43" i="1"/>
  <c r="J52" i="1" s="1"/>
  <c r="D38" i="1"/>
  <c r="D47" i="1" s="1"/>
  <c r="E38" i="1"/>
  <c r="E47" i="1" s="1"/>
  <c r="F38" i="1"/>
  <c r="F47" i="1" s="1"/>
  <c r="D39" i="1"/>
  <c r="D48" i="1" s="1"/>
  <c r="E39" i="1"/>
  <c r="E48" i="1" s="1"/>
  <c r="F39" i="1"/>
  <c r="F48" i="1" s="1"/>
  <c r="D40" i="1"/>
  <c r="D49" i="1" s="1"/>
  <c r="E40" i="1"/>
  <c r="E49" i="1" s="1"/>
  <c r="F40" i="1"/>
  <c r="F49" i="1" s="1"/>
  <c r="D41" i="1"/>
  <c r="D50" i="1" s="1"/>
  <c r="E41" i="1"/>
  <c r="E50" i="1" s="1"/>
  <c r="F41" i="1"/>
  <c r="F50" i="1" s="1"/>
  <c r="D42" i="1"/>
  <c r="D51" i="1" s="1"/>
  <c r="E42" i="1"/>
  <c r="E51" i="1" s="1"/>
  <c r="F42" i="1"/>
  <c r="F51" i="1" s="1"/>
  <c r="C30" i="1"/>
  <c r="C38" i="1" s="1"/>
  <c r="C47" i="1" s="1"/>
  <c r="C31" i="1"/>
  <c r="C39" i="1" s="1"/>
  <c r="C48" i="1" s="1"/>
  <c r="C32" i="1"/>
  <c r="C40" i="1" s="1"/>
  <c r="C49" i="1" s="1"/>
  <c r="C33" i="1"/>
  <c r="C41" i="1" s="1"/>
  <c r="C50" i="1" s="1"/>
  <c r="G30" i="1"/>
  <c r="G31" i="1"/>
  <c r="G32" i="1"/>
  <c r="G33" i="1"/>
  <c r="G34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D30" i="1"/>
  <c r="E30" i="1"/>
  <c r="F30" i="1"/>
  <c r="D31" i="1"/>
  <c r="E31" i="1"/>
  <c r="F31" i="1"/>
  <c r="D32" i="1"/>
  <c r="E32" i="1"/>
  <c r="F32" i="1"/>
  <c r="D33" i="1"/>
  <c r="E33" i="1"/>
  <c r="F33" i="1"/>
  <c r="C22" i="1"/>
  <c r="C23" i="1"/>
  <c r="C24" i="1"/>
  <c r="C25" i="1"/>
  <c r="G22" i="1"/>
  <c r="G23" i="1"/>
  <c r="G24" i="1"/>
  <c r="G25" i="1"/>
  <c r="G26" i="1"/>
  <c r="G27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C5" i="1"/>
  <c r="C6" i="1"/>
  <c r="C7" i="1"/>
  <c r="C8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44" i="1" l="1"/>
  <c r="D14" i="1"/>
  <c r="F14" i="1"/>
  <c r="F52" i="1"/>
  <c r="F43" i="1"/>
</calcChain>
</file>

<file path=xl/sharedStrings.xml><?xml version="1.0" encoding="utf-8"?>
<sst xmlns="http://schemas.openxmlformats.org/spreadsheetml/2006/main" count="80" uniqueCount="67">
  <si>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</si>
  <si>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</si>
  <si>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</si>
  <si>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</si>
  <si>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</si>
  <si>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</si>
  <si>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</si>
  <si>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</si>
  <si>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</si>
  <si>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</si>
  <si>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</si>
  <si>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</si>
  <si>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</si>
  <si>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</si>
  <si>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</si>
  <si>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</si>
  <si>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</si>
  <si>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</si>
  <si>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</si>
  <si>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</si>
  <si>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</si>
  <si>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</si>
  <si>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</si>
  <si>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</si>
  <si>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</si>
  <si>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</si>
  <si>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</si>
  <si>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</si>
  <si>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</si>
  <si>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593</t>
  </si>
  <si>
    <t>604</t>
  </si>
  <si>
    <t>721</t>
  </si>
  <si>
    <t>815</t>
  </si>
  <si>
    <t>Мармелад желейный в индиви. Упаковке</t>
  </si>
  <si>
    <t>30</t>
  </si>
  <si>
    <t>19,00</t>
  </si>
  <si>
    <t>127,20</t>
  </si>
  <si>
    <t>0,04</t>
  </si>
  <si>
    <t>0</t>
  </si>
  <si>
    <t>31,76</t>
  </si>
  <si>
    <t>0,05</t>
  </si>
  <si>
    <t>1</t>
  </si>
  <si>
    <t>31,77</t>
  </si>
  <si>
    <t>Пирожки печеные с мясо-картофельным фаршем (мука, яйцо, дрожжи., масло сливочное, масло подсолнечное, картофель, говядина, соль йод, лук репчатый)</t>
  </si>
  <si>
    <t>Чайс лимоном (чай, сахар, лимон)</t>
  </si>
  <si>
    <t>Груша свежая  (125)</t>
  </si>
  <si>
    <t>106</t>
  </si>
  <si>
    <t>200/4</t>
  </si>
  <si>
    <t>100</t>
  </si>
  <si>
    <t>285,40</t>
  </si>
  <si>
    <t>36,92</t>
  </si>
  <si>
    <t>48,23</t>
  </si>
  <si>
    <t>29,26</t>
  </si>
  <si>
    <t>2,89</t>
  </si>
  <si>
    <t>22,85</t>
  </si>
  <si>
    <t>410</t>
  </si>
  <si>
    <t>370,55</t>
  </si>
  <si>
    <t>10,75</t>
  </si>
  <si>
    <t>10,04</t>
  </si>
  <si>
    <t>9,19</t>
  </si>
  <si>
    <t>0,42</t>
  </si>
  <si>
    <t>0,32</t>
  </si>
  <si>
    <t>10,92</t>
  </si>
  <si>
    <t>11,21</t>
  </si>
  <si>
    <t>10,36</t>
  </si>
  <si>
    <t>38,01</t>
  </si>
  <si>
    <t>58,12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</si>
</sst>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31">
          <cell r="B331" t="str">
            <v>Яйцо перепелиное  вареное   (1 шт.)</v>
          </cell>
          <cell r="C331">
            <v>15</v>
          </cell>
          <cell r="D331">
            <v>8.93</v>
          </cell>
          <cell r="E331">
            <v>1.64</v>
          </cell>
          <cell r="F331">
            <v>1.47</v>
          </cell>
          <cell r="G331">
            <v>0.09</v>
          </cell>
          <cell r="H331">
            <v>20.149999999999999</v>
          </cell>
          <cell r="I331">
            <v>776</v>
          </cell>
        </row>
        <row r="332">
          <cell r="B332" t="str">
            <v>Каша гречневая молочная с маслом ( крупа гречневая, молоко, масло сливочное, сахар-песок, соль йод.) 180/5</v>
          </cell>
          <cell r="C332">
            <v>185</v>
          </cell>
          <cell r="D332">
            <v>18.95</v>
          </cell>
          <cell r="E332">
            <v>6.39</v>
          </cell>
          <cell r="F332">
            <v>6.58</v>
          </cell>
          <cell r="G332">
            <v>33.24</v>
          </cell>
          <cell r="H332">
            <v>217.6</v>
          </cell>
          <cell r="I332">
            <v>515</v>
          </cell>
        </row>
        <row r="333">
          <cell r="B333" t="str">
            <v>Бутерброд с маслом (масло слив., хлеб пшеничный) 15/33</v>
          </cell>
          <cell r="C333">
            <v>48</v>
          </cell>
          <cell r="D333">
            <v>16.190000000000001</v>
          </cell>
          <cell r="E333">
            <v>2.96</v>
          </cell>
          <cell r="F333">
            <v>7.35</v>
          </cell>
          <cell r="G333">
            <v>19.72</v>
          </cell>
          <cell r="H333">
            <v>156.88</v>
          </cell>
          <cell r="I333">
            <v>913</v>
          </cell>
        </row>
        <row r="334">
          <cell r="B334" t="str">
            <v>Чай с мёдом  (чай, мёд, вода)</v>
          </cell>
          <cell r="C334" t="str">
            <v>200/20</v>
          </cell>
          <cell r="D334">
            <v>13.93</v>
          </cell>
          <cell r="E334">
            <v>0.15</v>
          </cell>
          <cell r="F334">
            <v>0</v>
          </cell>
          <cell r="G334">
            <v>14.61</v>
          </cell>
          <cell r="H334">
            <v>59.04</v>
          </cell>
          <cell r="I334">
            <v>977</v>
          </cell>
        </row>
        <row r="335">
          <cell r="B335" t="str">
            <v>Груша свежая  (125)</v>
          </cell>
          <cell r="C335" t="str">
            <v>1 шт.</v>
          </cell>
          <cell r="D335">
            <v>27</v>
          </cell>
          <cell r="E335">
            <v>0.5</v>
          </cell>
          <cell r="F335">
            <v>0.38</v>
          </cell>
          <cell r="G335">
            <v>12.88</v>
          </cell>
          <cell r="H335">
            <v>56.88</v>
          </cell>
        </row>
        <row r="336">
          <cell r="E336">
            <v>11.639999999999999</v>
          </cell>
          <cell r="F336">
            <v>15.780000000000001</v>
          </cell>
          <cell r="G336">
            <v>80.539999999999992</v>
          </cell>
          <cell r="H336">
            <v>510.55</v>
          </cell>
        </row>
        <row r="339">
          <cell r="B339" t="str">
            <v>Яйцо перепелиное  вареное   (1 шт.)</v>
          </cell>
          <cell r="C339">
            <v>15</v>
          </cell>
          <cell r="D339">
            <v>8.93</v>
          </cell>
          <cell r="E339">
            <v>1.64</v>
          </cell>
          <cell r="F339">
            <v>1.47</v>
          </cell>
          <cell r="G339">
            <v>0.09</v>
          </cell>
          <cell r="H339">
            <v>20.149999999999999</v>
          </cell>
          <cell r="I339">
            <v>776</v>
          </cell>
        </row>
        <row r="340">
          <cell r="B340" t="str">
            <v>Каша гречневая молочная с маслом ( крупа гречневая, молоко, масло сливочное, сахар-песок, соль йод.) 190/10</v>
          </cell>
          <cell r="C340">
            <v>200</v>
          </cell>
          <cell r="D340">
            <v>24.25</v>
          </cell>
          <cell r="E340">
            <v>6.9</v>
          </cell>
          <cell r="F340">
            <v>7.11</v>
          </cell>
          <cell r="G340">
            <v>35.94</v>
          </cell>
          <cell r="H340">
            <v>235.34</v>
          </cell>
          <cell r="I340">
            <v>515</v>
          </cell>
        </row>
        <row r="341">
          <cell r="B341" t="str">
            <v>Бутерброд с маслом (масло слив., хлеб пшеничный) 15/29</v>
          </cell>
          <cell r="C341">
            <v>44</v>
          </cell>
          <cell r="D341">
            <v>15.89</v>
          </cell>
          <cell r="E341">
            <v>2.71</v>
          </cell>
          <cell r="F341">
            <v>6.74</v>
          </cell>
          <cell r="G341">
            <v>18.079999999999998</v>
          </cell>
          <cell r="H341">
            <v>149.81</v>
          </cell>
          <cell r="I341">
            <v>913</v>
          </cell>
        </row>
        <row r="342">
          <cell r="B342" t="str">
            <v>Чай с мёдом  (чай, мёд, вода)</v>
          </cell>
          <cell r="C342" t="str">
            <v>200/20</v>
          </cell>
          <cell r="D342">
            <v>13.93</v>
          </cell>
          <cell r="E342">
            <v>0.15</v>
          </cell>
          <cell r="F342">
            <v>0</v>
          </cell>
          <cell r="G342">
            <v>14.61</v>
          </cell>
          <cell r="H342">
            <v>59.04</v>
          </cell>
          <cell r="I342">
            <v>977</v>
          </cell>
        </row>
        <row r="343">
          <cell r="B343" t="str">
            <v>Груша свежая  (125)</v>
          </cell>
          <cell r="C343" t="str">
            <v>1 шт.</v>
          </cell>
          <cell r="D343">
            <v>27</v>
          </cell>
          <cell r="E343">
            <v>0.5</v>
          </cell>
          <cell r="F343">
            <v>0.38</v>
          </cell>
          <cell r="G343">
            <v>12.88</v>
          </cell>
          <cell r="H343">
            <v>56.88</v>
          </cell>
        </row>
        <row r="344">
          <cell r="E344">
            <v>11.9</v>
          </cell>
          <cell r="F344">
            <v>15.700000000000001</v>
          </cell>
          <cell r="G344">
            <v>81.599999999999994</v>
          </cell>
          <cell r="H344">
            <v>521.22</v>
          </cell>
        </row>
        <row r="346">
          <cell r="B346" t="str">
            <v>Пельмени отварные в бульоне (пельмени п/ф, соль йод., приправа) 105/150</v>
          </cell>
          <cell r="C346">
            <v>255</v>
          </cell>
          <cell r="D346">
            <v>39.32</v>
          </cell>
          <cell r="E346">
            <v>14.73</v>
          </cell>
          <cell r="F346">
            <v>34.47</v>
          </cell>
          <cell r="G346">
            <v>45.15</v>
          </cell>
          <cell r="H346">
            <v>420.69</v>
          </cell>
          <cell r="I346">
            <v>1084</v>
          </cell>
        </row>
        <row r="347">
          <cell r="B347" t="str">
            <v>Гуляш мясной (говядина, лук репч., томат паста, масло раст., мука ,соль йод.) 45/50</v>
          </cell>
          <cell r="C347">
            <v>95</v>
          </cell>
          <cell r="D347">
            <v>52.49</v>
          </cell>
          <cell r="E347">
            <v>11.12</v>
          </cell>
          <cell r="F347">
            <v>11.85</v>
          </cell>
          <cell r="G347">
            <v>3.41</v>
          </cell>
          <cell r="H347">
            <v>154.76</v>
          </cell>
          <cell r="I347">
            <v>550</v>
          </cell>
        </row>
        <row r="348">
          <cell r="B348" t="str">
            <v>Перловка отварная (крупа перловая, масло слив., соль йодир.)</v>
          </cell>
          <cell r="C348">
            <v>150</v>
          </cell>
          <cell r="D348">
            <v>6.58</v>
          </cell>
          <cell r="E348">
            <v>4.28</v>
          </cell>
          <cell r="F348">
            <v>3.83</v>
          </cell>
          <cell r="G348">
            <v>29.57</v>
          </cell>
          <cell r="H348">
            <v>149.79</v>
          </cell>
          <cell r="I348">
            <v>585</v>
          </cell>
        </row>
        <row r="349">
          <cell r="B349" t="str">
            <v>Компот из сухофруктов с вит С (сухофрукты, сахар, лимон.кислота,  аскорб. кислота)</v>
          </cell>
          <cell r="C349">
            <v>200</v>
          </cell>
          <cell r="D349">
            <v>4.87</v>
          </cell>
          <cell r="E349">
            <v>0.56999999999999995</v>
          </cell>
          <cell r="F349">
            <v>0</v>
          </cell>
          <cell r="G349">
            <v>19.55</v>
          </cell>
          <cell r="H349">
            <v>80.48</v>
          </cell>
          <cell r="I349">
            <v>611</v>
          </cell>
        </row>
        <row r="351">
          <cell r="E351">
            <v>27.709999999999997</v>
          </cell>
          <cell r="F351">
            <v>26.689999999999998</v>
          </cell>
          <cell r="G351">
            <v>104.85999999999999</v>
          </cell>
          <cell r="H351">
            <v>856.75</v>
          </cell>
        </row>
        <row r="353">
          <cell r="B353" t="str">
            <v>Пельмени отварные в бульоне (пельмени п/ф, соль йод., приправа) 120/150</v>
          </cell>
          <cell r="C353">
            <v>270</v>
          </cell>
          <cell r="D353">
            <v>44.89</v>
          </cell>
          <cell r="E353">
            <v>15.6</v>
          </cell>
          <cell r="F353">
            <v>36.49</v>
          </cell>
          <cell r="G353">
            <v>47.8</v>
          </cell>
          <cell r="H353">
            <v>472.02</v>
          </cell>
        </row>
        <row r="354">
          <cell r="B354" t="str">
            <v>Гуляш мясной (говядина, лук репч., томат паста, масло раст., мука ,соль йод.) 50/70</v>
          </cell>
          <cell r="C354">
            <v>120</v>
          </cell>
          <cell r="D354">
            <v>58.99</v>
          </cell>
          <cell r="E354">
            <v>14.04</v>
          </cell>
          <cell r="F354">
            <v>14.97</v>
          </cell>
          <cell r="G354">
            <v>4.3099999999999996</v>
          </cell>
          <cell r="H354">
            <v>185.12</v>
          </cell>
        </row>
        <row r="355">
          <cell r="B355" t="str">
            <v>Перловка отварная (крупа перловая, масло слив., соль йодир.)</v>
          </cell>
          <cell r="C355">
            <v>190</v>
          </cell>
          <cell r="D355">
            <v>8.34</v>
          </cell>
          <cell r="E355">
            <v>5.42</v>
          </cell>
          <cell r="F355">
            <v>4.8499999999999996</v>
          </cell>
          <cell r="G355">
            <v>37.450000000000003</v>
          </cell>
          <cell r="H355">
            <v>170.06</v>
          </cell>
        </row>
        <row r="356">
          <cell r="B356" t="str">
            <v>Компот из сухофруктов с вит С (сухофрукты, сахар, лимон.кислота,  аскорб. кислота)</v>
          </cell>
          <cell r="C356">
            <v>200</v>
          </cell>
          <cell r="D356">
            <v>4.87</v>
          </cell>
          <cell r="E356">
            <v>0.56999999999999995</v>
          </cell>
          <cell r="F356">
            <v>0</v>
          </cell>
          <cell r="G356">
            <v>19.55</v>
          </cell>
          <cell r="H356">
            <v>80.48</v>
          </cell>
        </row>
        <row r="357">
          <cell r="B357" t="str">
            <v>Хлеб пшеничный йодированный</v>
          </cell>
          <cell r="C357">
            <v>35</v>
          </cell>
          <cell r="D357">
            <v>2.91</v>
          </cell>
          <cell r="E357">
            <v>2.63</v>
          </cell>
          <cell r="F357">
            <v>0.35</v>
          </cell>
          <cell r="G357">
            <v>17.850000000000001</v>
          </cell>
          <cell r="H357">
            <v>85.05</v>
          </cell>
        </row>
        <row r="358">
          <cell r="E358">
            <v>27.709999999999997</v>
          </cell>
          <cell r="F358">
            <v>26.689999999999998</v>
          </cell>
          <cell r="G358">
            <v>104.85999999999999</v>
          </cell>
          <cell r="H358">
            <v>992.73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9" t="s">
        <v>14</v>
      </c>
      <c r="C1" s="70"/>
      <c r="D1" s="71"/>
      <c r="E1" s="1" t="s">
        <v>11</v>
      </c>
      <c r="F1" s="47"/>
      <c r="G1" s="1"/>
      <c r="H1" s="1"/>
      <c r="I1" s="1" t="s">
        <v>1</v>
      </c>
      <c r="J1" s="2">
        <v>45293</v>
      </c>
    </row>
    <row r="2" spans="1:10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18</v>
      </c>
      <c r="E4" s="6"/>
      <c r="F4" s="50"/>
      <c r="G4" s="43"/>
      <c r="H4" s="43"/>
      <c r="I4" s="43"/>
      <c r="J4" s="43"/>
    </row>
    <row r="5" spans="1:10" ht="15.75" x14ac:dyDescent="0.25">
      <c r="A5" s="64"/>
      <c r="B5" s="65"/>
      <c r="C5" s="65">
        <f>[1]Лист1!I331</f>
        <v>776</v>
      </c>
      <c r="D5" s="65" t="str">
        <f>[1]Лист1!B331</f>
        <v>Яйцо перепелиное  вареное   (1 шт.)</v>
      </c>
      <c r="E5" s="66">
        <f>[1]Лист1!C331</f>
        <v>15</v>
      </c>
      <c r="F5" s="67">
        <f>[1]Лист1!D331</f>
        <v>8.93</v>
      </c>
      <c r="G5" s="68">
        <f>[1]Лист1!H331</f>
        <v>20.149999999999999</v>
      </c>
      <c r="H5" s="68">
        <f>[1]Лист1!E331</f>
        <v>1.64</v>
      </c>
      <c r="I5" s="68">
        <f>[1]Лист1!F331</f>
        <v>1.47</v>
      </c>
      <c r="J5" s="43">
        <f>[1]Лист1!G331</f>
        <v>0.09</v>
      </c>
    </row>
    <row r="6" spans="1:10" ht="47.25" x14ac:dyDescent="0.25">
      <c r="A6" s="8" t="s">
        <v>10</v>
      </c>
      <c r="B6" s="9"/>
      <c r="C6" s="11">
        <f>[1]Лист1!I332</f>
        <v>515</v>
      </c>
      <c r="D6" s="40" t="str">
        <f>[1]Лист1!B332</f>
        <v>Каша гречневая молочная с маслом ( крупа гречневая, молоко, масло сливочное, сахар-песок, соль йод.) 180/5</v>
      </c>
      <c r="E6" s="10">
        <f>[1]Лист1!C332</f>
        <v>185</v>
      </c>
      <c r="F6" s="51">
        <f>[1]Лист1!D332</f>
        <v>18.95</v>
      </c>
      <c r="G6" s="11">
        <f>[1]Лист1!H332</f>
        <v>217.6</v>
      </c>
      <c r="H6" s="11">
        <f>[1]Лист1!E332</f>
        <v>6.39</v>
      </c>
      <c r="I6" s="11">
        <f>[1]Лист1!F332</f>
        <v>6.58</v>
      </c>
      <c r="J6" s="15">
        <f>[1]Лист1!G332</f>
        <v>33.24</v>
      </c>
    </row>
    <row r="7" spans="1:10" ht="31.5" x14ac:dyDescent="0.25">
      <c r="A7" s="8"/>
      <c r="B7" s="12"/>
      <c r="C7" s="15">
        <f>[1]Лист1!I333</f>
        <v>913</v>
      </c>
      <c r="D7" s="27" t="str">
        <f>[1]Лист1!B333</f>
        <v>Бутерброд с маслом (масло слив., хлеб пшеничный) 15/33</v>
      </c>
      <c r="E7" s="14">
        <f>[1]Лист1!C333</f>
        <v>48</v>
      </c>
      <c r="F7" s="47">
        <f>[1]Лист1!D333</f>
        <v>16.190000000000001</v>
      </c>
      <c r="G7" s="15">
        <f>[1]Лист1!H333</f>
        <v>156.88</v>
      </c>
      <c r="H7" s="15">
        <f>[1]Лист1!E333</f>
        <v>2.96</v>
      </c>
      <c r="I7" s="15">
        <f>[1]Лист1!F333</f>
        <v>7.35</v>
      </c>
      <c r="J7" s="15">
        <f>[1]Лист1!G333</f>
        <v>19.72</v>
      </c>
    </row>
    <row r="8" spans="1:10" ht="15.75" x14ac:dyDescent="0.25">
      <c r="A8" s="8"/>
      <c r="B8" s="12"/>
      <c r="C8" s="15">
        <f>[1]Лист1!I334</f>
        <v>977</v>
      </c>
      <c r="D8" s="27" t="str">
        <f>[1]Лист1!B334</f>
        <v>Чай с мёдом  (чай, мёд, вода)</v>
      </c>
      <c r="E8" s="14" t="str">
        <f>[1]Лист1!C334</f>
        <v>200/20</v>
      </c>
      <c r="F8" s="47">
        <f>[1]Лист1!D334</f>
        <v>13.93</v>
      </c>
      <c r="G8" s="15">
        <f>[1]Лист1!H334</f>
        <v>59.04</v>
      </c>
      <c r="H8" s="15">
        <f>[1]Лист1!E334</f>
        <v>0.15</v>
      </c>
      <c r="I8" s="15">
        <f>[1]Лист1!F334</f>
        <v>0</v>
      </c>
      <c r="J8" s="15">
        <f>[1]Лист1!G334</f>
        <v>14.61</v>
      </c>
    </row>
    <row r="9" spans="1:10" ht="15.75" x14ac:dyDescent="0.25">
      <c r="A9" s="8"/>
      <c r="B9" s="12"/>
      <c r="C9" s="15"/>
      <c r="D9" s="28" t="str">
        <f>[1]Лист1!B335</f>
        <v>Груша свежая  (125)</v>
      </c>
      <c r="E9" s="14" t="str">
        <f>[1]Лист1!C335</f>
        <v>1 шт.</v>
      </c>
      <c r="F9" s="47">
        <f>[1]Лист1!D335</f>
        <v>27</v>
      </c>
      <c r="G9" s="15">
        <f>[1]Лист1!H335</f>
        <v>56.88</v>
      </c>
      <c r="H9" s="15">
        <f>[1]Лист1!E335</f>
        <v>0.5</v>
      </c>
      <c r="I9" s="15">
        <f>[1]Лист1!F335</f>
        <v>0.38</v>
      </c>
      <c r="J9" s="15">
        <f>[1]Лист1!G335</f>
        <v>12.88</v>
      </c>
    </row>
    <row r="10" spans="1:10" ht="15.75" x14ac:dyDescent="0.25">
      <c r="A10" s="8"/>
      <c r="B10" s="52"/>
      <c r="C10" s="47"/>
      <c r="D10" s="17" t="s">
        <v>15</v>
      </c>
      <c r="E10" s="19" t="s">
        <v>29</v>
      </c>
      <c r="F10" s="19" t="s">
        <v>23</v>
      </c>
      <c r="G10" s="19">
        <f>[1]Лист1!H336</f>
        <v>510.55</v>
      </c>
      <c r="H10" s="19">
        <f>[1]Лист1!E336</f>
        <v>11.639999999999999</v>
      </c>
      <c r="I10" s="19">
        <f>[1]Лист1!F336</f>
        <v>15.780000000000001</v>
      </c>
      <c r="J10" s="19">
        <f>[1]Лист1!G336</f>
        <v>80.539999999999992</v>
      </c>
    </row>
    <row r="11" spans="1:10" ht="15.75" x14ac:dyDescent="0.25">
      <c r="A11" s="8"/>
      <c r="B11" s="32"/>
      <c r="C11" s="32"/>
      <c r="D11" s="41" t="s">
        <v>16</v>
      </c>
      <c r="E11" s="33"/>
      <c r="F11" s="33" t="s">
        <v>23</v>
      </c>
      <c r="G11" s="42"/>
      <c r="H11" s="42"/>
      <c r="I11" s="42"/>
      <c r="J11" s="18"/>
    </row>
    <row r="12" spans="1:10" ht="15.75" x14ac:dyDescent="0.25">
      <c r="A12" s="8"/>
      <c r="B12" s="23"/>
      <c r="C12" s="23"/>
      <c r="D12" s="26" t="s">
        <v>26</v>
      </c>
      <c r="E12" s="39"/>
      <c r="F12" s="39"/>
      <c r="G12" s="24"/>
      <c r="H12" s="24"/>
      <c r="I12" s="24"/>
      <c r="J12" s="45"/>
    </row>
    <row r="13" spans="1:10" ht="31.5" x14ac:dyDescent="0.25">
      <c r="A13" s="8"/>
      <c r="B13" s="23"/>
      <c r="C13" s="23"/>
      <c r="D13" s="59" t="s">
        <v>33</v>
      </c>
      <c r="E13" s="24" t="s">
        <v>34</v>
      </c>
      <c r="F13" s="24" t="s">
        <v>35</v>
      </c>
      <c r="G13" s="24" t="s">
        <v>36</v>
      </c>
      <c r="H13" s="24" t="s">
        <v>37</v>
      </c>
      <c r="I13" s="24" t="s">
        <v>38</v>
      </c>
      <c r="J13" s="45" t="s">
        <v>39</v>
      </c>
    </row>
    <row r="14" spans="1:10" ht="15.75" x14ac:dyDescent="0.25">
      <c r="A14" s="8"/>
      <c r="B14" s="23"/>
      <c r="C14" s="23"/>
      <c r="D14" s="25" t="str">
        <f>'[2]1'!D14</f>
        <v>Итого</v>
      </c>
      <c r="E14" s="39" t="s">
        <v>34</v>
      </c>
      <c r="F14" s="39" t="str">
        <f>'[2]1'!F14</f>
        <v>19,00</v>
      </c>
      <c r="G14" s="39" t="s">
        <v>36</v>
      </c>
      <c r="H14" s="24" t="s">
        <v>40</v>
      </c>
      <c r="I14" s="24" t="s">
        <v>41</v>
      </c>
      <c r="J14" s="45" t="s">
        <v>42</v>
      </c>
    </row>
    <row r="15" spans="1:10" ht="15.75" x14ac:dyDescent="0.25">
      <c r="A15" s="8"/>
      <c r="B15" s="23"/>
      <c r="C15" s="23"/>
      <c r="D15" s="25"/>
      <c r="E15" s="39"/>
      <c r="F15" s="39"/>
      <c r="G15" s="39"/>
      <c r="H15" s="39"/>
      <c r="I15" s="39"/>
      <c r="J15" s="46"/>
    </row>
    <row r="16" spans="1:10" ht="15.75" x14ac:dyDescent="0.25">
      <c r="A16" s="8"/>
      <c r="B16" s="23"/>
      <c r="C16" s="23"/>
      <c r="D16" s="26" t="s">
        <v>27</v>
      </c>
      <c r="E16" s="60"/>
      <c r="F16" s="39"/>
      <c r="G16" s="39"/>
      <c r="H16" s="39"/>
      <c r="I16" s="39"/>
      <c r="J16" s="46"/>
    </row>
    <row r="17" spans="1:10" ht="78.75" x14ac:dyDescent="0.25">
      <c r="A17" s="8"/>
      <c r="B17" s="23"/>
      <c r="C17" s="23">
        <v>60</v>
      </c>
      <c r="D17" s="72" t="s">
        <v>43</v>
      </c>
      <c r="E17" s="63" t="s">
        <v>48</v>
      </c>
      <c r="F17" s="24" t="s">
        <v>52</v>
      </c>
      <c r="G17" s="24" t="s">
        <v>49</v>
      </c>
      <c r="H17" s="24" t="s">
        <v>57</v>
      </c>
      <c r="I17" s="24" t="s">
        <v>58</v>
      </c>
      <c r="J17" s="45" t="s">
        <v>65</v>
      </c>
    </row>
    <row r="18" spans="1:10" ht="15.75" x14ac:dyDescent="0.25">
      <c r="A18" s="8"/>
      <c r="B18" s="23"/>
      <c r="C18" s="23">
        <v>431</v>
      </c>
      <c r="D18" s="72" t="s">
        <v>44</v>
      </c>
      <c r="E18" s="63" t="s">
        <v>47</v>
      </c>
      <c r="F18" s="24" t="s">
        <v>53</v>
      </c>
      <c r="G18" s="24" t="s">
        <v>50</v>
      </c>
      <c r="H18" s="24" t="s">
        <v>37</v>
      </c>
      <c r="I18" s="24" t="s">
        <v>38</v>
      </c>
      <c r="J18" s="45" t="s">
        <v>59</v>
      </c>
    </row>
    <row r="19" spans="1:10" ht="15.75" x14ac:dyDescent="0.25">
      <c r="A19" s="8"/>
      <c r="B19" s="23"/>
      <c r="C19" s="23"/>
      <c r="D19" s="61" t="s">
        <v>45</v>
      </c>
      <c r="E19" s="63" t="s">
        <v>46</v>
      </c>
      <c r="F19" s="24" t="s">
        <v>54</v>
      </c>
      <c r="G19" s="24" t="s">
        <v>51</v>
      </c>
      <c r="H19" s="24" t="s">
        <v>60</v>
      </c>
      <c r="I19" s="24" t="s">
        <v>61</v>
      </c>
      <c r="J19" s="45" t="s">
        <v>62</v>
      </c>
    </row>
    <row r="20" spans="1:10" ht="15.75" x14ac:dyDescent="0.25">
      <c r="A20" s="8"/>
      <c r="B20" s="23"/>
      <c r="C20" s="23"/>
      <c r="D20" s="62" t="s">
        <v>15</v>
      </c>
      <c r="E20" s="60" t="s">
        <v>55</v>
      </c>
      <c r="F20" s="39" t="s">
        <v>25</v>
      </c>
      <c r="G20" s="39" t="s">
        <v>56</v>
      </c>
      <c r="H20" s="39" t="s">
        <v>63</v>
      </c>
      <c r="I20" s="39" t="s">
        <v>64</v>
      </c>
      <c r="J20" s="46" t="s">
        <v>66</v>
      </c>
    </row>
    <row r="21" spans="1:10" ht="16.5" thickBot="1" x14ac:dyDescent="0.3">
      <c r="A21" s="20"/>
      <c r="B21" s="53"/>
      <c r="C21" s="23"/>
      <c r="D21" s="26" t="s">
        <v>19</v>
      </c>
      <c r="E21" s="24"/>
      <c r="F21" s="24"/>
      <c r="G21" s="24"/>
      <c r="H21" s="54"/>
      <c r="I21" s="54"/>
      <c r="J21" s="45"/>
    </row>
    <row r="22" spans="1:10" ht="15.75" x14ac:dyDescent="0.25">
      <c r="A22" s="8"/>
      <c r="B22" s="23"/>
      <c r="C22" s="44">
        <f>[1]Лист1!I339</f>
        <v>776</v>
      </c>
      <c r="D22" s="58" t="str">
        <f>[1]Лист1!B339</f>
        <v>Яйцо перепелиное  вареное   (1 шт.)</v>
      </c>
      <c r="E22" s="24">
        <f>[1]Лист1!C339</f>
        <v>15</v>
      </c>
      <c r="F22" s="24">
        <f>[1]Лист1!D339</f>
        <v>8.93</v>
      </c>
      <c r="G22" s="24">
        <f>[1]Лист1!H339</f>
        <v>20.149999999999999</v>
      </c>
      <c r="H22" s="24">
        <f>[1]Лист1!E339</f>
        <v>1.64</v>
      </c>
      <c r="I22" s="24">
        <f>[1]Лист1!F339</f>
        <v>1.47</v>
      </c>
      <c r="J22" s="45">
        <f>[1]Лист1!G339</f>
        <v>0.09</v>
      </c>
    </row>
    <row r="23" spans="1:10" ht="63" x14ac:dyDescent="0.25">
      <c r="A23" s="8"/>
      <c r="B23" s="23"/>
      <c r="C23" s="47">
        <f>[1]Лист1!I340</f>
        <v>515</v>
      </c>
      <c r="D23" s="55" t="str">
        <f>[1]Лист1!B340</f>
        <v>Каша гречневая молочная с маслом ( крупа гречневая, молоко, масло сливочное, сахар-песок, соль йод.) 190/10</v>
      </c>
      <c r="E23" s="24">
        <f>[1]Лист1!C340</f>
        <v>200</v>
      </c>
      <c r="F23" s="24">
        <f>[1]Лист1!D340</f>
        <v>24.25</v>
      </c>
      <c r="G23" s="24">
        <f>[1]Лист1!H340</f>
        <v>235.34</v>
      </c>
      <c r="H23" s="24">
        <f>[1]Лист1!E340</f>
        <v>6.9</v>
      </c>
      <c r="I23" s="24">
        <f>[1]Лист1!F340</f>
        <v>7.11</v>
      </c>
      <c r="J23" s="45">
        <f>[1]Лист1!G340</f>
        <v>35.94</v>
      </c>
    </row>
    <row r="24" spans="1:10" ht="31.5" x14ac:dyDescent="0.25">
      <c r="A24" s="22"/>
      <c r="B24" s="52"/>
      <c r="C24" s="47">
        <f>[1]Лист1!I341</f>
        <v>913</v>
      </c>
      <c r="D24" s="27" t="str">
        <f>[1]Лист1!B341</f>
        <v>Бутерброд с маслом (масло слив., хлеб пшеничный) 15/29</v>
      </c>
      <c r="E24" s="56">
        <f>[1]Лист1!C341</f>
        <v>44</v>
      </c>
      <c r="F24" s="45">
        <f>[1]Лист1!D341</f>
        <v>15.89</v>
      </c>
      <c r="G24" s="45">
        <f>[1]Лист1!H341</f>
        <v>149.81</v>
      </c>
      <c r="H24" s="24">
        <f>[1]Лист1!E341</f>
        <v>2.71</v>
      </c>
      <c r="I24" s="24">
        <f>[1]Лист1!F341</f>
        <v>6.74</v>
      </c>
      <c r="J24" s="45">
        <f>[1]Лист1!G341</f>
        <v>18.079999999999998</v>
      </c>
    </row>
    <row r="25" spans="1:10" ht="15.75" x14ac:dyDescent="0.25">
      <c r="A25" s="22"/>
      <c r="B25" s="52"/>
      <c r="C25" s="44">
        <f>[1]Лист1!I342</f>
        <v>977</v>
      </c>
      <c r="D25" s="27" t="str">
        <f>[1]Лист1!B342</f>
        <v>Чай с мёдом  (чай, мёд, вода)</v>
      </c>
      <c r="E25" s="56" t="str">
        <f>[1]Лист1!C342</f>
        <v>200/20</v>
      </c>
      <c r="F25" s="45">
        <f>[1]Лист1!D342</f>
        <v>13.93</v>
      </c>
      <c r="G25" s="45">
        <f>[1]Лист1!H342</f>
        <v>59.04</v>
      </c>
      <c r="H25" s="24">
        <f>[1]Лист1!E342</f>
        <v>0.15</v>
      </c>
      <c r="I25" s="24">
        <f>[1]Лист1!F342</f>
        <v>0</v>
      </c>
      <c r="J25" s="45">
        <f>[1]Лист1!G342</f>
        <v>14.61</v>
      </c>
    </row>
    <row r="26" spans="1:10" ht="15.75" x14ac:dyDescent="0.25">
      <c r="A26" s="22"/>
      <c r="B26" s="52"/>
      <c r="C26" s="44"/>
      <c r="D26" s="27" t="str">
        <f>[1]Лист1!B343</f>
        <v>Груша свежая  (125)</v>
      </c>
      <c r="E26" s="56" t="str">
        <f>[1]Лист1!C343</f>
        <v>1 шт.</v>
      </c>
      <c r="F26" s="45">
        <f>[1]Лист1!D343</f>
        <v>27</v>
      </c>
      <c r="G26" s="45">
        <f>[1]Лист1!H343</f>
        <v>56.88</v>
      </c>
      <c r="H26" s="24">
        <f>[1]Лист1!E343</f>
        <v>0.5</v>
      </c>
      <c r="I26" s="24">
        <f>[1]Лист1!F343</f>
        <v>0.38</v>
      </c>
      <c r="J26" s="45">
        <f>[1]Лист1!G343</f>
        <v>12.88</v>
      </c>
    </row>
    <row r="27" spans="1:10" ht="16.5" thickBot="1" x14ac:dyDescent="0.3">
      <c r="A27" s="22"/>
      <c r="B27" s="53"/>
      <c r="C27" s="44"/>
      <c r="D27" s="25" t="s">
        <v>15</v>
      </c>
      <c r="E27" s="46" t="s">
        <v>30</v>
      </c>
      <c r="F27" s="46" t="s">
        <v>17</v>
      </c>
      <c r="G27" s="46">
        <f>[1]Лист1!H344</f>
        <v>521.22</v>
      </c>
      <c r="H27" s="39">
        <f>[1]Лист1!E344</f>
        <v>11.9</v>
      </c>
      <c r="I27" s="39">
        <f>[1]Лист1!F344</f>
        <v>15.700000000000001</v>
      </c>
      <c r="J27" s="46">
        <f>[1]Лист1!G344</f>
        <v>81.599999999999994</v>
      </c>
    </row>
    <row r="28" spans="1:10" ht="15.75" x14ac:dyDescent="0.25">
      <c r="A28" s="22"/>
      <c r="B28" s="52"/>
      <c r="C28" s="23"/>
      <c r="D28" s="25" t="s">
        <v>16</v>
      </c>
      <c r="E28" s="45"/>
      <c r="F28" s="46" t="s">
        <v>17</v>
      </c>
      <c r="G28" s="46"/>
      <c r="H28" s="39"/>
      <c r="I28" s="39"/>
      <c r="J28" s="46"/>
    </row>
    <row r="29" spans="1:10" ht="15.75" x14ac:dyDescent="0.25">
      <c r="A29" s="22"/>
      <c r="B29" s="52"/>
      <c r="C29" s="23"/>
      <c r="D29" s="26" t="s">
        <v>20</v>
      </c>
      <c r="E29" s="45"/>
      <c r="F29" s="45"/>
      <c r="G29" s="45"/>
      <c r="H29" s="24"/>
      <c r="I29" s="24"/>
      <c r="J29" s="45"/>
    </row>
    <row r="30" spans="1:10" ht="47.25" x14ac:dyDescent="0.25">
      <c r="A30" s="22"/>
      <c r="B30" s="52"/>
      <c r="C30" s="23">
        <f>[1]Лист1!I346</f>
        <v>1084</v>
      </c>
      <c r="D30" s="27" t="str">
        <f>[1]Лист1!B346</f>
        <v>Пельмени отварные в бульоне (пельмени п/ф, соль йод., приправа) 105/150</v>
      </c>
      <c r="E30" s="45">
        <f>[1]Лист1!C346</f>
        <v>255</v>
      </c>
      <c r="F30" s="45">
        <f>[1]Лист1!D346</f>
        <v>39.32</v>
      </c>
      <c r="G30" s="45">
        <f>[1]Лист1!H346</f>
        <v>420.69</v>
      </c>
      <c r="H30" s="24">
        <f>[1]Лист1!E346</f>
        <v>14.73</v>
      </c>
      <c r="I30" s="24">
        <f>[1]Лист1!F346</f>
        <v>34.47</v>
      </c>
      <c r="J30" s="45">
        <f>[1]Лист1!G346</f>
        <v>45.15</v>
      </c>
    </row>
    <row r="31" spans="1:10" ht="47.25" x14ac:dyDescent="0.25">
      <c r="A31" s="22"/>
      <c r="B31" s="32"/>
      <c r="C31" s="23">
        <f>[1]Лист1!I347</f>
        <v>550</v>
      </c>
      <c r="D31" s="27" t="str">
        <f>[1]Лист1!B347</f>
        <v>Гуляш мясной (говядина, лук репч., томат паста, масло раст., мука ,соль йод.) 45/50</v>
      </c>
      <c r="E31" s="45">
        <f>[1]Лист1!C347</f>
        <v>95</v>
      </c>
      <c r="F31" s="45">
        <f>[1]Лист1!D347</f>
        <v>52.49</v>
      </c>
      <c r="G31" s="45">
        <f>[1]Лист1!H347</f>
        <v>154.76</v>
      </c>
      <c r="H31" s="24">
        <f>[1]Лист1!E347</f>
        <v>11.12</v>
      </c>
      <c r="I31" s="24">
        <f>[1]Лист1!F347</f>
        <v>11.85</v>
      </c>
      <c r="J31" s="45">
        <f>[1]Лист1!G347</f>
        <v>3.41</v>
      </c>
    </row>
    <row r="32" spans="1:10" ht="31.5" x14ac:dyDescent="0.25">
      <c r="A32" s="22"/>
      <c r="B32" s="23"/>
      <c r="C32" s="23">
        <f>[1]Лист1!I348</f>
        <v>585</v>
      </c>
      <c r="D32" s="13" t="str">
        <f>[1]Лист1!B348</f>
        <v>Перловка отварная (крупа перловая, масло слив., соль йодир.)</v>
      </c>
      <c r="E32" s="45">
        <f>[1]Лист1!C348</f>
        <v>150</v>
      </c>
      <c r="F32" s="45">
        <f>[1]Лист1!D348</f>
        <v>6.58</v>
      </c>
      <c r="G32" s="45">
        <f>[1]Лист1!H348</f>
        <v>149.79</v>
      </c>
      <c r="H32" s="24">
        <f>[1]Лист1!E348</f>
        <v>4.28</v>
      </c>
      <c r="I32" s="24">
        <f>[1]Лист1!F348</f>
        <v>3.83</v>
      </c>
      <c r="J32" s="45">
        <f>[1]Лист1!G348</f>
        <v>29.57</v>
      </c>
    </row>
    <row r="33" spans="1:10" ht="47.25" x14ac:dyDescent="0.25">
      <c r="A33" s="22"/>
      <c r="B33" s="23"/>
      <c r="C33" s="23">
        <f>[1]Лист1!I349</f>
        <v>611</v>
      </c>
      <c r="D33" s="57" t="str">
        <f>[1]Лист1!B349</f>
        <v>Компот из сухофруктов с вит С (сухофрукты, сахар, лимон.кислота,  аскорб. кислота)</v>
      </c>
      <c r="E33" s="24">
        <f>[1]Лист1!C349</f>
        <v>200</v>
      </c>
      <c r="F33" s="24">
        <f>[1]Лист1!D349</f>
        <v>4.87</v>
      </c>
      <c r="G33" s="24">
        <f>[1]Лист1!H349</f>
        <v>80.48</v>
      </c>
      <c r="H33" s="24">
        <f>[1]Лист1!E349</f>
        <v>0.56999999999999995</v>
      </c>
      <c r="I33" s="24">
        <f>[1]Лист1!F349</f>
        <v>0</v>
      </c>
      <c r="J33" s="24">
        <f>[1]Лист1!G349</f>
        <v>19.55</v>
      </c>
    </row>
    <row r="34" spans="1:10" ht="15.75" x14ac:dyDescent="0.25">
      <c r="A34" s="22"/>
      <c r="B34" s="32"/>
      <c r="C34" s="23"/>
      <c r="D34" s="29" t="s">
        <v>15</v>
      </c>
      <c r="E34" s="46" t="s">
        <v>31</v>
      </c>
      <c r="F34" s="46" t="s">
        <v>22</v>
      </c>
      <c r="G34" s="46">
        <f>[1]Лист1!H351</f>
        <v>856.75</v>
      </c>
      <c r="H34" s="39">
        <f>[1]Лист1!E351</f>
        <v>27.709999999999997</v>
      </c>
      <c r="I34" s="39">
        <f>[1]Лист1!F351</f>
        <v>26.689999999999998</v>
      </c>
      <c r="J34" s="46">
        <f>[1]Лист1!G351</f>
        <v>104.85999999999999</v>
      </c>
    </row>
    <row r="35" spans="1:10" ht="16.5" thickBot="1" x14ac:dyDescent="0.3">
      <c r="A35" s="22"/>
      <c r="B35" s="23"/>
      <c r="C35" s="23"/>
      <c r="D35" s="30" t="s">
        <v>16</v>
      </c>
      <c r="E35" s="45"/>
      <c r="F35" s="46" t="s">
        <v>22</v>
      </c>
      <c r="G35" s="45"/>
      <c r="H35" s="24"/>
      <c r="I35" s="24"/>
      <c r="J35" s="45"/>
    </row>
    <row r="36" spans="1:10" ht="15.75" x14ac:dyDescent="0.25">
      <c r="A36" s="22"/>
      <c r="B36" s="23"/>
      <c r="C36" s="23"/>
      <c r="D36" s="25"/>
      <c r="E36" s="45"/>
      <c r="F36" s="46"/>
      <c r="G36" s="45"/>
      <c r="H36" s="24"/>
      <c r="I36" s="24"/>
      <c r="J36" s="45"/>
    </row>
    <row r="37" spans="1:10" ht="15.75" x14ac:dyDescent="0.25">
      <c r="A37" s="22"/>
      <c r="B37" s="23"/>
      <c r="C37" s="23"/>
      <c r="D37" s="26" t="s">
        <v>28</v>
      </c>
      <c r="E37" s="45"/>
      <c r="F37" s="46"/>
      <c r="G37" s="45"/>
      <c r="H37" s="24"/>
      <c r="I37" s="24"/>
      <c r="J37" s="45"/>
    </row>
    <row r="38" spans="1:10" ht="47.25" x14ac:dyDescent="0.25">
      <c r="A38" s="22"/>
      <c r="B38" s="23"/>
      <c r="C38" s="23">
        <f t="shared" ref="C38:C41" si="0">C30</f>
        <v>1084</v>
      </c>
      <c r="D38" s="59" t="str">
        <f>[1]Лист1!B353</f>
        <v>Пельмени отварные в бульоне (пельмени п/ф, соль йод., приправа) 120/150</v>
      </c>
      <c r="E38" s="45">
        <f>[1]Лист1!C353</f>
        <v>270</v>
      </c>
      <c r="F38" s="45">
        <f>[1]Лист1!D353</f>
        <v>44.89</v>
      </c>
      <c r="G38" s="45">
        <f>[1]Лист1!H353</f>
        <v>472.02</v>
      </c>
      <c r="H38" s="24">
        <f>[1]Лист1!E353</f>
        <v>15.6</v>
      </c>
      <c r="I38" s="24">
        <f>[1]Лист1!F353</f>
        <v>36.49</v>
      </c>
      <c r="J38" s="45">
        <f>[1]Лист1!G353</f>
        <v>47.8</v>
      </c>
    </row>
    <row r="39" spans="1:10" ht="47.25" x14ac:dyDescent="0.25">
      <c r="A39" s="22"/>
      <c r="B39" s="23"/>
      <c r="C39" s="23">
        <f t="shared" si="0"/>
        <v>550</v>
      </c>
      <c r="D39" s="59" t="str">
        <f>[1]Лист1!B354</f>
        <v>Гуляш мясной (говядина, лук репч., томат паста, масло раст., мука ,соль йод.) 50/70</v>
      </c>
      <c r="E39" s="45">
        <f>[1]Лист1!C354</f>
        <v>120</v>
      </c>
      <c r="F39" s="45">
        <f>[1]Лист1!D354</f>
        <v>58.99</v>
      </c>
      <c r="G39" s="45">
        <f>[1]Лист1!H354</f>
        <v>185.12</v>
      </c>
      <c r="H39" s="24">
        <f>[1]Лист1!E354</f>
        <v>14.04</v>
      </c>
      <c r="I39" s="24">
        <f>[1]Лист1!F354</f>
        <v>14.97</v>
      </c>
      <c r="J39" s="45">
        <f>[1]Лист1!G354</f>
        <v>4.3099999999999996</v>
      </c>
    </row>
    <row r="40" spans="1:10" ht="31.5" x14ac:dyDescent="0.25">
      <c r="A40" s="22"/>
      <c r="B40" s="23"/>
      <c r="C40" s="23">
        <f t="shared" si="0"/>
        <v>585</v>
      </c>
      <c r="D40" s="59" t="str">
        <f>[1]Лист1!B355</f>
        <v>Перловка отварная (крупа перловая, масло слив., соль йодир.)</v>
      </c>
      <c r="E40" s="45">
        <f>[1]Лист1!C355</f>
        <v>190</v>
      </c>
      <c r="F40" s="45">
        <f>[1]Лист1!D355</f>
        <v>8.34</v>
      </c>
      <c r="G40" s="45">
        <f>[1]Лист1!H355</f>
        <v>170.06</v>
      </c>
      <c r="H40" s="24">
        <f>[1]Лист1!E355</f>
        <v>5.42</v>
      </c>
      <c r="I40" s="24">
        <f>[1]Лист1!F355</f>
        <v>4.8499999999999996</v>
      </c>
      <c r="J40" s="45">
        <f>[1]Лист1!G355</f>
        <v>37.450000000000003</v>
      </c>
    </row>
    <row r="41" spans="1:10" ht="47.25" x14ac:dyDescent="0.25">
      <c r="A41" s="22"/>
      <c r="B41" s="23"/>
      <c r="C41" s="23">
        <f t="shared" si="0"/>
        <v>611</v>
      </c>
      <c r="D41" s="59" t="str">
        <f>[1]Лист1!B356</f>
        <v>Компот из сухофруктов с вит С (сухофрукты, сахар, лимон.кислота,  аскорб. кислота)</v>
      </c>
      <c r="E41" s="45">
        <f>[1]Лист1!C356</f>
        <v>200</v>
      </c>
      <c r="F41" s="45">
        <f>[1]Лист1!D356</f>
        <v>4.87</v>
      </c>
      <c r="G41" s="45">
        <f>[1]Лист1!H356</f>
        <v>80.48</v>
      </c>
      <c r="H41" s="24">
        <f>[1]Лист1!E356</f>
        <v>0.56999999999999995</v>
      </c>
      <c r="I41" s="24">
        <f>[1]Лист1!F356</f>
        <v>0</v>
      </c>
      <c r="J41" s="45">
        <f>[1]Лист1!G356</f>
        <v>19.55</v>
      </c>
    </row>
    <row r="42" spans="1:10" ht="15.75" x14ac:dyDescent="0.25">
      <c r="A42" s="22"/>
      <c r="B42" s="23"/>
      <c r="C42" s="23"/>
      <c r="D42" s="59" t="str">
        <f>[1]Лист1!B357</f>
        <v>Хлеб пшеничный йодированный</v>
      </c>
      <c r="E42" s="45">
        <f>[1]Лист1!C357</f>
        <v>35</v>
      </c>
      <c r="F42" s="45">
        <f>[1]Лист1!D357</f>
        <v>2.91</v>
      </c>
      <c r="G42" s="45">
        <f>[1]Лист1!H357</f>
        <v>85.05</v>
      </c>
      <c r="H42" s="24">
        <f>[1]Лист1!E357</f>
        <v>2.63</v>
      </c>
      <c r="I42" s="24">
        <f>[1]Лист1!F357</f>
        <v>0.35</v>
      </c>
      <c r="J42" s="45">
        <f>[1]Лист1!G357</f>
        <v>17.850000000000001</v>
      </c>
    </row>
    <row r="43" spans="1:10" ht="15.75" x14ac:dyDescent="0.25">
      <c r="A43" s="22"/>
      <c r="B43" s="23"/>
      <c r="C43" s="23"/>
      <c r="D43" s="29" t="s">
        <v>15</v>
      </c>
      <c r="E43" s="19" t="s">
        <v>32</v>
      </c>
      <c r="F43" s="19" t="str">
        <f t="shared" ref="D43:F44" ca="1" si="1">F52</f>
        <v>120,00</v>
      </c>
      <c r="G43" s="19">
        <f>[1]Лист1!H358</f>
        <v>992.73</v>
      </c>
      <c r="H43" s="33">
        <f>[1]Лист1!E358</f>
        <v>27.709999999999997</v>
      </c>
      <c r="I43" s="33">
        <f>[1]Лист1!F358</f>
        <v>26.689999999999998</v>
      </c>
      <c r="J43" s="19">
        <f>[1]Лист1!G358</f>
        <v>104.85999999999999</v>
      </c>
    </row>
    <row r="44" spans="1:10" ht="15.75" x14ac:dyDescent="0.25">
      <c r="A44" s="22"/>
      <c r="B44" s="23"/>
      <c r="C44" s="23"/>
      <c r="D44" s="29">
        <f t="shared" si="1"/>
        <v>0</v>
      </c>
      <c r="E44" s="18"/>
      <c r="F44" s="19" t="s">
        <v>24</v>
      </c>
      <c r="G44" s="19"/>
      <c r="H44" s="33"/>
      <c r="I44" s="33"/>
      <c r="J44" s="19"/>
    </row>
    <row r="45" spans="1:10" ht="15.75" x14ac:dyDescent="0.25">
      <c r="A45" s="22"/>
      <c r="B45" s="23"/>
      <c r="C45" s="23"/>
      <c r="D45" s="25"/>
      <c r="E45" s="45"/>
      <c r="F45" s="46"/>
      <c r="G45" s="45"/>
      <c r="H45" s="24"/>
      <c r="I45" s="24"/>
      <c r="J45" s="45"/>
    </row>
    <row r="46" spans="1:10" ht="16.5" thickBot="1" x14ac:dyDescent="0.3">
      <c r="A46" s="22"/>
      <c r="B46" s="53"/>
      <c r="C46" s="23"/>
      <c r="D46" s="26" t="s">
        <v>21</v>
      </c>
      <c r="E46" s="45"/>
      <c r="F46" s="45"/>
      <c r="G46" s="45"/>
      <c r="H46" s="24"/>
      <c r="I46" s="24"/>
      <c r="J46" s="45"/>
    </row>
    <row r="47" spans="1:10" ht="47.25" x14ac:dyDescent="0.25">
      <c r="A47" s="8"/>
      <c r="B47" s="12"/>
      <c r="C47" s="13">
        <f t="shared" ref="C47:J52" si="2">C38</f>
        <v>1084</v>
      </c>
      <c r="D47" s="27" t="str">
        <f t="shared" si="2"/>
        <v>Пельмени отварные в бульоне (пельмени п/ф, соль йод., приправа) 120/150</v>
      </c>
      <c r="E47" s="14">
        <f t="shared" si="2"/>
        <v>270</v>
      </c>
      <c r="F47" s="45">
        <f t="shared" si="2"/>
        <v>44.89</v>
      </c>
      <c r="G47" s="15">
        <f t="shared" si="2"/>
        <v>472.02</v>
      </c>
      <c r="H47" s="15">
        <f t="shared" si="2"/>
        <v>15.6</v>
      </c>
      <c r="I47" s="15">
        <f t="shared" si="2"/>
        <v>36.49</v>
      </c>
      <c r="J47" s="15">
        <f t="shared" si="2"/>
        <v>47.8</v>
      </c>
    </row>
    <row r="48" spans="1:10" ht="47.25" x14ac:dyDescent="0.25">
      <c r="A48" s="8"/>
      <c r="B48" s="12"/>
      <c r="C48" s="31">
        <f t="shared" si="2"/>
        <v>550</v>
      </c>
      <c r="D48" s="13" t="str">
        <f t="shared" si="2"/>
        <v>Гуляш мясной (говядина, лук репч., томат паста, масло раст., мука ,соль йод.) 50/70</v>
      </c>
      <c r="E48" s="14">
        <f t="shared" si="2"/>
        <v>120</v>
      </c>
      <c r="F48" s="45">
        <f t="shared" si="2"/>
        <v>58.99</v>
      </c>
      <c r="G48" s="15">
        <f t="shared" si="2"/>
        <v>185.12</v>
      </c>
      <c r="H48" s="15">
        <f t="shared" si="2"/>
        <v>14.04</v>
      </c>
      <c r="I48" s="15">
        <f t="shared" si="2"/>
        <v>14.97</v>
      </c>
      <c r="J48" s="15">
        <f t="shared" si="2"/>
        <v>4.3099999999999996</v>
      </c>
    </row>
    <row r="49" spans="1:10" ht="31.5" x14ac:dyDescent="0.25">
      <c r="A49" s="8"/>
      <c r="B49" s="12"/>
      <c r="C49" s="13">
        <f t="shared" si="2"/>
        <v>585</v>
      </c>
      <c r="D49" s="28" t="str">
        <f t="shared" si="2"/>
        <v>Перловка отварная (крупа перловая, масло слив., соль йодир.)</v>
      </c>
      <c r="E49" s="16">
        <f t="shared" si="2"/>
        <v>190</v>
      </c>
      <c r="F49" s="45">
        <f t="shared" si="2"/>
        <v>8.34</v>
      </c>
      <c r="G49" s="15">
        <f t="shared" si="2"/>
        <v>170.06</v>
      </c>
      <c r="H49" s="15">
        <f t="shared" si="2"/>
        <v>5.42</v>
      </c>
      <c r="I49" s="15">
        <f t="shared" si="2"/>
        <v>4.8499999999999996</v>
      </c>
      <c r="J49" s="15">
        <f t="shared" si="2"/>
        <v>37.450000000000003</v>
      </c>
    </row>
    <row r="50" spans="1:10" ht="47.25" x14ac:dyDescent="0.25">
      <c r="A50" s="8"/>
      <c r="B50" s="12"/>
      <c r="C50" s="13">
        <f t="shared" si="2"/>
        <v>611</v>
      </c>
      <c r="D50" s="28" t="str">
        <f t="shared" si="2"/>
        <v>Компот из сухофруктов с вит С (сухофрукты, сахар, лимон.кислота,  аскорб. кислота)</v>
      </c>
      <c r="E50" s="16">
        <f t="shared" si="2"/>
        <v>200</v>
      </c>
      <c r="F50" s="45">
        <f t="shared" si="2"/>
        <v>4.87</v>
      </c>
      <c r="G50" s="15">
        <f t="shared" si="2"/>
        <v>80.48</v>
      </c>
      <c r="H50" s="15">
        <f t="shared" si="2"/>
        <v>0.56999999999999995</v>
      </c>
      <c r="I50" s="15">
        <f t="shared" si="2"/>
        <v>0</v>
      </c>
      <c r="J50" s="15">
        <f t="shared" si="2"/>
        <v>19.55</v>
      </c>
    </row>
    <row r="51" spans="1:10" ht="15.75" x14ac:dyDescent="0.25">
      <c r="A51" s="8"/>
      <c r="B51" s="12"/>
      <c r="C51" s="13"/>
      <c r="D51" s="28" t="str">
        <f t="shared" si="2"/>
        <v>Хлеб пшеничный йодированный</v>
      </c>
      <c r="E51" s="16">
        <f t="shared" si="2"/>
        <v>35</v>
      </c>
      <c r="F51" s="45">
        <f t="shared" si="2"/>
        <v>2.91</v>
      </c>
      <c r="G51" s="15">
        <f t="shared" si="2"/>
        <v>85.05</v>
      </c>
      <c r="H51" s="15">
        <f t="shared" si="2"/>
        <v>2.63</v>
      </c>
      <c r="I51" s="15">
        <f t="shared" si="2"/>
        <v>0.35</v>
      </c>
      <c r="J51" s="15">
        <f t="shared" si="2"/>
        <v>17.850000000000001</v>
      </c>
    </row>
    <row r="52" spans="1:10" ht="15.75" x14ac:dyDescent="0.25">
      <c r="A52" s="8"/>
      <c r="B52" s="32"/>
      <c r="C52" s="32">
        <f t="shared" si="2"/>
        <v>0</v>
      </c>
      <c r="D52" s="29" t="str">
        <f t="shared" si="2"/>
        <v>Итого</v>
      </c>
      <c r="E52" s="33" t="str">
        <f t="shared" si="2"/>
        <v>815</v>
      </c>
      <c r="F52" s="33">
        <f t="shared" ca="1" si="2"/>
        <v>0</v>
      </c>
      <c r="G52" s="33">
        <f t="shared" si="2"/>
        <v>992.73</v>
      </c>
      <c r="H52" s="33">
        <f t="shared" si="2"/>
        <v>27.709999999999997</v>
      </c>
      <c r="I52" s="33">
        <f t="shared" si="2"/>
        <v>26.689999999999998</v>
      </c>
      <c r="J52" s="34">
        <f t="shared" si="2"/>
        <v>104.85999999999999</v>
      </c>
    </row>
    <row r="53" spans="1:10" ht="16.5" thickBot="1" x14ac:dyDescent="0.3">
      <c r="A53" s="20"/>
      <c r="B53" s="21"/>
      <c r="C53" s="21"/>
      <c r="D53" s="30"/>
      <c r="E53" s="35"/>
      <c r="F53" s="36" t="str">
        <f t="shared" ref="F53" si="3">F44</f>
        <v>120,00</v>
      </c>
      <c r="G53" s="37"/>
      <c r="H53" s="37"/>
      <c r="I53" s="37"/>
      <c r="J53" s="38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2024-01-23T07:41:55Z</dcterms:modified>
</cp:coreProperties>
</file>