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39594769-A4CB-4AD6-90C9-BA005EFCEB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49" i="1"/>
  <c r="G50" i="1"/>
  <c r="G51" i="1"/>
  <c r="G52" i="1"/>
  <c r="G53" i="1"/>
  <c r="G54" i="1"/>
  <c r="G38" i="1"/>
  <c r="G39" i="1"/>
  <c r="G40" i="1"/>
  <c r="G41" i="1"/>
  <c r="G42" i="1"/>
  <c r="G43" i="1"/>
  <c r="G44" i="1"/>
  <c r="H48" i="1"/>
  <c r="I49" i="1"/>
  <c r="J50" i="1"/>
  <c r="H52" i="1"/>
  <c r="I53" i="1"/>
  <c r="J54" i="1"/>
  <c r="H38" i="1"/>
  <c r="I38" i="1"/>
  <c r="I48" i="1" s="1"/>
  <c r="J38" i="1"/>
  <c r="J48" i="1" s="1"/>
  <c r="H39" i="1"/>
  <c r="H49" i="1" s="1"/>
  <c r="I39" i="1"/>
  <c r="J39" i="1"/>
  <c r="J49" i="1" s="1"/>
  <c r="H40" i="1"/>
  <c r="H50" i="1" s="1"/>
  <c r="I40" i="1"/>
  <c r="I50" i="1" s="1"/>
  <c r="J40" i="1"/>
  <c r="H41" i="1"/>
  <c r="H51" i="1" s="1"/>
  <c r="I41" i="1"/>
  <c r="I51" i="1" s="1"/>
  <c r="J41" i="1"/>
  <c r="J51" i="1" s="1"/>
  <c r="H42" i="1"/>
  <c r="I42" i="1"/>
  <c r="I52" i="1" s="1"/>
  <c r="J42" i="1"/>
  <c r="J52" i="1" s="1"/>
  <c r="H43" i="1"/>
  <c r="H53" i="1" s="1"/>
  <c r="I43" i="1"/>
  <c r="J43" i="1"/>
  <c r="J53" i="1" s="1"/>
  <c r="H44" i="1"/>
  <c r="H54" i="1" s="1"/>
  <c r="I44" i="1"/>
  <c r="I54" i="1" s="1"/>
  <c r="J44" i="1"/>
  <c r="E48" i="1"/>
  <c r="F48" i="1"/>
  <c r="E49" i="1"/>
  <c r="F49" i="1"/>
  <c r="E50" i="1"/>
  <c r="F50" i="1"/>
  <c r="E51" i="1"/>
  <c r="F51" i="1"/>
  <c r="E52" i="1"/>
  <c r="F52" i="1"/>
  <c r="E53" i="1"/>
  <c r="F53" i="1"/>
  <c r="E38" i="1"/>
  <c r="F38" i="1"/>
  <c r="E39" i="1"/>
  <c r="F39" i="1"/>
  <c r="E40" i="1"/>
  <c r="F40" i="1"/>
  <c r="E41" i="1"/>
  <c r="F41" i="1"/>
  <c r="E42" i="1"/>
  <c r="F42" i="1"/>
  <c r="E43" i="1"/>
  <c r="F43" i="1"/>
  <c r="D42" i="1"/>
  <c r="C29" i="1"/>
  <c r="C48" i="1" s="1"/>
  <c r="C30" i="1"/>
  <c r="C39" i="1" s="1"/>
  <c r="C31" i="1"/>
  <c r="C50" i="1" s="1"/>
  <c r="C32" i="1"/>
  <c r="C41" i="1" s="1"/>
  <c r="G29" i="1"/>
  <c r="G30" i="1"/>
  <c r="G31" i="1"/>
  <c r="G32" i="1"/>
  <c r="G33" i="1"/>
  <c r="G34" i="1"/>
  <c r="G35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D29" i="1"/>
  <c r="D48" i="1" s="1"/>
  <c r="E29" i="1"/>
  <c r="F29" i="1"/>
  <c r="D30" i="1"/>
  <c r="D39" i="1" s="1"/>
  <c r="E30" i="1"/>
  <c r="F30" i="1"/>
  <c r="D31" i="1"/>
  <c r="D50" i="1" s="1"/>
  <c r="E31" i="1"/>
  <c r="F31" i="1"/>
  <c r="D32" i="1"/>
  <c r="D41" i="1" s="1"/>
  <c r="E32" i="1"/>
  <c r="F32" i="1"/>
  <c r="D33" i="1"/>
  <c r="D52" i="1" s="1"/>
  <c r="E33" i="1"/>
  <c r="F33" i="1"/>
  <c r="D34" i="1"/>
  <c r="D53" i="1" s="1"/>
  <c r="E34" i="1"/>
  <c r="F34" i="1"/>
  <c r="G21" i="1"/>
  <c r="G22" i="1"/>
  <c r="G23" i="1"/>
  <c r="G24" i="1"/>
  <c r="G25" i="1"/>
  <c r="G26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E21" i="1"/>
  <c r="F21" i="1"/>
  <c r="E22" i="1"/>
  <c r="F22" i="1"/>
  <c r="E23" i="1"/>
  <c r="F23" i="1"/>
  <c r="E24" i="1"/>
  <c r="F24" i="1"/>
  <c r="E25" i="1"/>
  <c r="F25" i="1"/>
  <c r="E26" i="1"/>
  <c r="D25" i="1"/>
  <c r="C5" i="1"/>
  <c r="C21" i="1" s="1"/>
  <c r="C6" i="1"/>
  <c r="C22" i="1" s="1"/>
  <c r="C7" i="1"/>
  <c r="C23" i="1" s="1"/>
  <c r="C8" i="1"/>
  <c r="C24" i="1" s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F5" i="1"/>
  <c r="F6" i="1"/>
  <c r="F7" i="1"/>
  <c r="F8" i="1"/>
  <c r="F9" i="1"/>
  <c r="D5" i="1"/>
  <c r="D21" i="1" s="1"/>
  <c r="E5" i="1"/>
  <c r="D6" i="1"/>
  <c r="D22" i="1" s="1"/>
  <c r="E6" i="1"/>
  <c r="D7" i="1"/>
  <c r="D23" i="1" s="1"/>
  <c r="E7" i="1"/>
  <c r="D8" i="1"/>
  <c r="D24" i="1" s="1"/>
  <c r="E8" i="1"/>
  <c r="D9" i="1"/>
  <c r="E9" i="1"/>
  <c r="F44" i="1"/>
  <c r="D14" i="1"/>
  <c r="F14" i="1"/>
  <c r="D45" i="1"/>
  <c r="D54" i="1"/>
  <c r="D38" i="1" l="1"/>
  <c r="C51" i="1"/>
  <c r="D40" i="1"/>
  <c r="C40" i="1"/>
  <c r="D49" i="1"/>
  <c r="D51" i="1"/>
  <c r="C38" i="1"/>
  <c r="C49" i="1"/>
  <c r="D43" i="1"/>
</calcChain>
</file>

<file path=xl/sharedStrings.xml><?xml version="1.0" encoding="utf-8"?>
<sst xmlns="http://schemas.openxmlformats.org/spreadsheetml/2006/main" count="81" uniqueCount="65">
  <si>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</si>
  <si>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</si>
  <si>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</si>
  <si>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</si>
  <si>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</si>
  <si>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</si>
  <si>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</si>
  <si>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</si>
  <si>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</si>
  <si>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</si>
  <si>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</si>
  <si>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</si>
  <si>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</si>
  <si>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</si>
  <si>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</si>
  <si>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</si>
  <si>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</si>
  <si>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</si>
  <si>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</si>
  <si>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</si>
  <si>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</si>
  <si>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</si>
  <si>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</si>
  <si>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</si>
  <si>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</si>
  <si>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</si>
  <si>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</si>
  <si>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</si>
  <si>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</si>
  <si>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200</t>
  </si>
  <si>
    <t>0,04</t>
  </si>
  <si>
    <t>0</t>
  </si>
  <si>
    <t>19,00</t>
  </si>
  <si>
    <t>30</t>
  </si>
  <si>
    <t>511</t>
  </si>
  <si>
    <t>870</t>
  </si>
  <si>
    <t>890</t>
  </si>
  <si>
    <t>Мармелад в и/у</t>
  </si>
  <si>
    <t>127,20</t>
  </si>
  <si>
    <t>31,76</t>
  </si>
  <si>
    <t>Булочка Гребешки с повидлом (мука,молоко, сахар-песок,масло слив.,яйцо,повидло,дрожжи,масло раст.,соль йод)</t>
  </si>
  <si>
    <t>Чай с молоком (чай, молоко0</t>
  </si>
  <si>
    <t>Гематоген</t>
  </si>
  <si>
    <t>95</t>
  </si>
  <si>
    <t>1/4</t>
  </si>
  <si>
    <t>355</t>
  </si>
  <si>
    <t>30,00</t>
  </si>
  <si>
    <t>6,37</t>
  </si>
  <si>
    <t>18,63</t>
  </si>
  <si>
    <t>316,39</t>
  </si>
  <si>
    <t>26,69</t>
  </si>
  <si>
    <t>156,00</t>
  </si>
  <si>
    <t>499,08</t>
  </si>
  <si>
    <t>6,52</t>
  </si>
  <si>
    <t>7,73</t>
  </si>
  <si>
    <t>55,19</t>
  </si>
  <si>
    <t>1,36</t>
  </si>
  <si>
    <t>1,41</t>
  </si>
  <si>
    <t>2,14</t>
  </si>
  <si>
    <t>2,60</t>
  </si>
  <si>
    <t>1,60</t>
  </si>
  <si>
    <t>32,80</t>
  </si>
  <si>
    <t>10,48</t>
  </si>
  <si>
    <t>10,74</t>
  </si>
  <si>
    <t>90,13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</si>
</sst>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5.02%20&#1087;&#1086;%20%2016.02%2017,18,25,31,32,47,50,52,29,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24">
          <cell r="B224" t="str">
            <v>Яйцо перепелиное  вареное   (1 шт.)</v>
          </cell>
          <cell r="C224">
            <v>15</v>
          </cell>
          <cell r="D224">
            <v>8.93</v>
          </cell>
          <cell r="E224">
            <v>1.64</v>
          </cell>
          <cell r="F224">
            <v>1.47</v>
          </cell>
          <cell r="G224">
            <v>0.09</v>
          </cell>
          <cell r="H224">
            <v>20.149999999999999</v>
          </cell>
          <cell r="I224">
            <v>776</v>
          </cell>
        </row>
        <row r="225">
          <cell r="B225" t="str">
            <v>Каша молочная ячневая с маслом (крупа ячневая, молоко, сахар-песок., соль йод., масло слив.) 190/10</v>
          </cell>
          <cell r="C225">
            <v>200</v>
          </cell>
          <cell r="D225">
            <v>22</v>
          </cell>
          <cell r="E225">
            <v>5.57</v>
          </cell>
          <cell r="F225">
            <v>7.68</v>
          </cell>
          <cell r="G225">
            <v>33.270000000000003</v>
          </cell>
          <cell r="H225">
            <v>222.1</v>
          </cell>
          <cell r="I225">
            <v>898</v>
          </cell>
        </row>
        <row r="226">
          <cell r="B226" t="str">
            <v>Бутерброд с сыром (сыр,  хлеб пшен. йод.) 25/36</v>
          </cell>
          <cell r="C226">
            <v>61</v>
          </cell>
          <cell r="D226">
            <v>22.47</v>
          </cell>
          <cell r="E226">
            <v>6.97</v>
          </cell>
          <cell r="F226">
            <v>4.96</v>
          </cell>
          <cell r="G226">
            <v>23.33</v>
          </cell>
          <cell r="H226">
            <v>165.81</v>
          </cell>
          <cell r="I226">
            <v>868</v>
          </cell>
        </row>
        <row r="227">
          <cell r="B227" t="str">
            <v>Какао-напиток (какао порошок, молоко, сахар)</v>
          </cell>
          <cell r="C227">
            <v>200</v>
          </cell>
          <cell r="D227">
            <v>10</v>
          </cell>
          <cell r="E227">
            <v>1.82</v>
          </cell>
          <cell r="F227">
            <v>1.67</v>
          </cell>
          <cell r="G227">
            <v>13.22</v>
          </cell>
          <cell r="H227">
            <v>75.19</v>
          </cell>
          <cell r="I227">
            <v>986</v>
          </cell>
        </row>
        <row r="228">
          <cell r="B228" t="str">
            <v>Зефир в  п/у</v>
          </cell>
          <cell r="C228">
            <v>35</v>
          </cell>
          <cell r="D228">
            <v>21.6</v>
          </cell>
          <cell r="E228">
            <v>0.39</v>
          </cell>
          <cell r="F228">
            <v>2.4900000000000002</v>
          </cell>
          <cell r="G228">
            <v>26.53</v>
          </cell>
          <cell r="H228">
            <v>130.09</v>
          </cell>
        </row>
        <row r="229">
          <cell r="E229">
            <v>16.39</v>
          </cell>
          <cell r="F229">
            <v>18.27</v>
          </cell>
          <cell r="G229">
            <v>96.440000000000012</v>
          </cell>
          <cell r="H229">
            <v>613.34</v>
          </cell>
        </row>
        <row r="231">
          <cell r="C231">
            <v>15</v>
          </cell>
          <cell r="D231">
            <v>8.93</v>
          </cell>
          <cell r="E231">
            <v>1.64</v>
          </cell>
          <cell r="F231">
            <v>1.47</v>
          </cell>
          <cell r="G231">
            <v>0.09</v>
          </cell>
          <cell r="H231">
            <v>20.149999999999999</v>
          </cell>
        </row>
        <row r="232">
          <cell r="C232">
            <v>250</v>
          </cell>
          <cell r="D232">
            <v>25.42</v>
          </cell>
          <cell r="E232">
            <v>8.2100000000000009</v>
          </cell>
          <cell r="F232">
            <v>10.38</v>
          </cell>
          <cell r="G232">
            <v>42.83</v>
          </cell>
          <cell r="H232">
            <v>297.62</v>
          </cell>
        </row>
        <row r="233">
          <cell r="C233">
            <v>63</v>
          </cell>
          <cell r="D233">
            <v>24.05</v>
          </cell>
          <cell r="E233">
            <v>7.2</v>
          </cell>
          <cell r="F233">
            <v>5.12</v>
          </cell>
          <cell r="G233">
            <v>24.1</v>
          </cell>
          <cell r="H233">
            <v>171.25</v>
          </cell>
        </row>
        <row r="234">
          <cell r="C234">
            <v>200</v>
          </cell>
          <cell r="D234">
            <v>10</v>
          </cell>
          <cell r="E234">
            <v>1.82</v>
          </cell>
          <cell r="F234">
            <v>1.67</v>
          </cell>
          <cell r="G234">
            <v>13.22</v>
          </cell>
          <cell r="H234">
            <v>75.19</v>
          </cell>
        </row>
        <row r="235">
          <cell r="C235">
            <v>35</v>
          </cell>
          <cell r="D235">
            <v>21.6</v>
          </cell>
          <cell r="E235">
            <v>0.39</v>
          </cell>
          <cell r="F235">
            <v>2.4900000000000002</v>
          </cell>
          <cell r="G235">
            <v>26.53</v>
          </cell>
          <cell r="H235">
            <v>130.09</v>
          </cell>
        </row>
        <row r="236">
          <cell r="C236" t="str">
            <v>563</v>
          </cell>
          <cell r="E236">
            <v>19.260000000000002</v>
          </cell>
          <cell r="F236">
            <v>21.130000000000003</v>
          </cell>
          <cell r="G236">
            <v>106.77000000000001</v>
          </cell>
          <cell r="H236">
            <v>694.30000000000007</v>
          </cell>
        </row>
        <row r="238">
          <cell r="B238" t="str">
            <v>Щи по - уральски  с фрикадельками (фрикадельки мясные, крупа ншено, лук репч., морковь, капуста св., масло подсолн., соль йодир., томат. паста) 10/200</v>
          </cell>
          <cell r="C238">
            <v>210</v>
          </cell>
          <cell r="D238">
            <v>11.66</v>
          </cell>
          <cell r="E238">
            <v>4.3899999999999997</v>
          </cell>
          <cell r="F238">
            <v>8.01</v>
          </cell>
          <cell r="G238">
            <v>5.45</v>
          </cell>
          <cell r="H238">
            <v>111.49</v>
          </cell>
          <cell r="I238" t="str">
            <v>8/998</v>
          </cell>
        </row>
        <row r="239">
          <cell r="B239" t="str">
            <v>Котлета Мечта с соусом белым  (минтай, свинина, хлеб пш, молоко, лук репч., сухари панир., масло растит., масло сл..) 90/30</v>
          </cell>
          <cell r="C239">
            <v>120</v>
          </cell>
          <cell r="D239">
            <v>38</v>
          </cell>
          <cell r="E239">
            <v>14.2</v>
          </cell>
          <cell r="F239">
            <v>14.23</v>
          </cell>
          <cell r="G239">
            <v>9.4</v>
          </cell>
          <cell r="H239">
            <v>222.47</v>
          </cell>
          <cell r="I239">
            <v>1061</v>
          </cell>
        </row>
        <row r="240">
          <cell r="B240" t="str">
            <v>Рис  отварной (Крупа рисовая, масло сл., соль йод.)</v>
          </cell>
          <cell r="C240">
            <v>180</v>
          </cell>
          <cell r="D240">
            <v>16.72</v>
          </cell>
          <cell r="E240">
            <v>4.33</v>
          </cell>
          <cell r="F240">
            <v>5.74</v>
          </cell>
          <cell r="G240">
            <v>43.73</v>
          </cell>
          <cell r="H240">
            <v>243.88</v>
          </cell>
          <cell r="I240">
            <v>552</v>
          </cell>
        </row>
        <row r="241">
          <cell r="B241" t="str">
            <v>Напиток из облепихи протертой с сахаром (облепиха протертая с сахаром, вода)</v>
          </cell>
          <cell r="C241">
            <v>200</v>
          </cell>
          <cell r="D241">
            <v>12.79</v>
          </cell>
          <cell r="E241">
            <v>0.25</v>
          </cell>
          <cell r="F241">
            <v>1.1100000000000001</v>
          </cell>
          <cell r="G241">
            <v>18.670000000000002</v>
          </cell>
          <cell r="H241">
            <v>85.67</v>
          </cell>
          <cell r="I241">
            <v>904</v>
          </cell>
        </row>
        <row r="242">
          <cell r="B242" t="str">
            <v>Хлеб пшеничный йодированный</v>
          </cell>
          <cell r="C242">
            <v>35</v>
          </cell>
          <cell r="D242">
            <v>2.91</v>
          </cell>
          <cell r="E242">
            <v>2.63</v>
          </cell>
          <cell r="F242">
            <v>0.35</v>
          </cell>
          <cell r="G242">
            <v>17.850000000000001</v>
          </cell>
          <cell r="H242">
            <v>85.05</v>
          </cell>
        </row>
        <row r="243">
          <cell r="B243" t="str">
            <v>Пюре фруктовое (1 шт.)</v>
          </cell>
          <cell r="C243">
            <v>125</v>
          </cell>
          <cell r="D243">
            <v>22.92</v>
          </cell>
          <cell r="E243">
            <v>0</v>
          </cell>
          <cell r="F243">
            <v>0</v>
          </cell>
          <cell r="G243">
            <v>13.75</v>
          </cell>
          <cell r="H243">
            <v>55</v>
          </cell>
        </row>
        <row r="244">
          <cell r="E244">
            <v>25.8</v>
          </cell>
          <cell r="F244">
            <v>29.440000000000005</v>
          </cell>
          <cell r="G244">
            <v>108.85</v>
          </cell>
          <cell r="H244">
            <v>803.55999999999983</v>
          </cell>
        </row>
        <row r="246">
          <cell r="C246">
            <v>250</v>
          </cell>
          <cell r="D246">
            <v>27.83</v>
          </cell>
          <cell r="E246">
            <v>5.23</v>
          </cell>
          <cell r="F246">
            <v>9.5399999999999991</v>
          </cell>
          <cell r="G246">
            <v>6.49</v>
          </cell>
          <cell r="H246">
            <v>132.72</v>
          </cell>
        </row>
        <row r="247">
          <cell r="C247">
            <v>110</v>
          </cell>
          <cell r="D247">
            <v>37.659999999999997</v>
          </cell>
          <cell r="E247">
            <v>14.27</v>
          </cell>
          <cell r="F247">
            <v>12.26</v>
          </cell>
          <cell r="G247">
            <v>10.01</v>
          </cell>
          <cell r="H247">
            <v>207.46</v>
          </cell>
        </row>
        <row r="248">
          <cell r="C248">
            <v>180</v>
          </cell>
          <cell r="D248">
            <v>16.72</v>
          </cell>
          <cell r="E248">
            <v>4.33</v>
          </cell>
          <cell r="F248">
            <v>5.74</v>
          </cell>
          <cell r="G248">
            <v>43.73</v>
          </cell>
          <cell r="H248">
            <v>243.88</v>
          </cell>
        </row>
        <row r="249">
          <cell r="C249">
            <v>200</v>
          </cell>
          <cell r="D249">
            <v>12.79</v>
          </cell>
          <cell r="E249">
            <v>0.25</v>
          </cell>
          <cell r="F249">
            <v>1.1100000000000001</v>
          </cell>
          <cell r="G249">
            <v>18.670000000000002</v>
          </cell>
          <cell r="H249">
            <v>85.67</v>
          </cell>
        </row>
        <row r="250">
          <cell r="C250">
            <v>25</v>
          </cell>
          <cell r="D250">
            <v>2.08</v>
          </cell>
          <cell r="E250">
            <v>1.88</v>
          </cell>
          <cell r="F250">
            <v>0.25</v>
          </cell>
          <cell r="G250">
            <v>12.75</v>
          </cell>
          <cell r="H250">
            <v>60.75</v>
          </cell>
        </row>
        <row r="251">
          <cell r="C251">
            <v>125</v>
          </cell>
          <cell r="D251">
            <v>22.92</v>
          </cell>
          <cell r="E251">
            <v>0</v>
          </cell>
          <cell r="F251">
            <v>0</v>
          </cell>
          <cell r="G251">
            <v>13.75</v>
          </cell>
          <cell r="H251">
            <v>55</v>
          </cell>
        </row>
        <row r="252">
          <cell r="E252">
            <v>25.959999999999997</v>
          </cell>
          <cell r="F252">
            <v>28.9</v>
          </cell>
          <cell r="G252">
            <v>105.4</v>
          </cell>
          <cell r="H252">
            <v>785.4799999999999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5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7" t="s">
        <v>14</v>
      </c>
      <c r="C1" s="78"/>
      <c r="D1" s="79"/>
      <c r="E1" s="1" t="s">
        <v>11</v>
      </c>
      <c r="F1" s="47"/>
      <c r="G1" s="1"/>
      <c r="H1" s="1"/>
      <c r="I1" s="1" t="s">
        <v>1</v>
      </c>
      <c r="J1" s="2">
        <v>45335</v>
      </c>
    </row>
    <row r="2" spans="1:14" ht="7.5" customHeight="1" thickBot="1" x14ac:dyDescent="0.3">
      <c r="A2" s="1"/>
      <c r="B2" s="1"/>
      <c r="C2" s="1"/>
      <c r="D2" s="1"/>
      <c r="E2" s="1"/>
      <c r="F2" s="4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4" t="s">
        <v>18</v>
      </c>
      <c r="E4" s="6"/>
      <c r="F4" s="50"/>
      <c r="G4" s="41"/>
      <c r="H4" s="41"/>
      <c r="I4" s="41"/>
      <c r="J4" s="41"/>
    </row>
    <row r="5" spans="1:14" ht="15.75" x14ac:dyDescent="0.25">
      <c r="A5" s="65"/>
      <c r="B5" s="66"/>
      <c r="C5" s="67">
        <f>[2]Лист1!I224</f>
        <v>776</v>
      </c>
      <c r="D5" s="75" t="str">
        <f>[2]Лист1!B224</f>
        <v>Яйцо перепелиное  вареное   (1 шт.)</v>
      </c>
      <c r="E5" s="73">
        <f>[2]Лист1!C224</f>
        <v>15</v>
      </c>
      <c r="F5" s="68">
        <f>[2]Лист1!D224</f>
        <v>8.93</v>
      </c>
      <c r="G5" s="69">
        <f>[2]Лист1!H224</f>
        <v>20.149999999999999</v>
      </c>
      <c r="H5" s="69">
        <f>[2]Лист1!E224</f>
        <v>1.64</v>
      </c>
      <c r="I5" s="69">
        <f>[2]Лист1!F224</f>
        <v>1.47</v>
      </c>
      <c r="J5" s="41">
        <f>[2]Лист1!G224</f>
        <v>0.09</v>
      </c>
    </row>
    <row r="6" spans="1:14" ht="15.75" x14ac:dyDescent="0.25">
      <c r="A6" s="7" t="s">
        <v>10</v>
      </c>
      <c r="B6" s="8"/>
      <c r="C6" s="10">
        <f>[2]Лист1!I225</f>
        <v>898</v>
      </c>
      <c r="D6" s="38" t="str">
        <f>[2]Лист1!B225</f>
        <v>Каша молочная ячневая с маслом (крупа ячневая, молоко, сахар-песок., соль йод., масло слив.) 190/10</v>
      </c>
      <c r="E6" s="9">
        <f>[2]Лист1!C225</f>
        <v>200</v>
      </c>
      <c r="F6" s="51">
        <f>[2]Лист1!D225</f>
        <v>22</v>
      </c>
      <c r="G6" s="10">
        <f>[2]Лист1!H225</f>
        <v>222.1</v>
      </c>
      <c r="H6" s="10">
        <f>[2]Лист1!E225</f>
        <v>5.57</v>
      </c>
      <c r="I6" s="10">
        <f>[2]Лист1!F225</f>
        <v>7.68</v>
      </c>
      <c r="J6" s="14">
        <f>[2]Лист1!G225</f>
        <v>33.270000000000003</v>
      </c>
    </row>
    <row r="7" spans="1:14" ht="15.75" x14ac:dyDescent="0.25">
      <c r="A7" s="7"/>
      <c r="B7" s="11"/>
      <c r="C7" s="14">
        <f>[2]Лист1!I226</f>
        <v>868</v>
      </c>
      <c r="D7" s="26" t="str">
        <f>[2]Лист1!B226</f>
        <v>Бутерброд с сыром (сыр,  хлеб пшен. йод.) 25/36</v>
      </c>
      <c r="E7" s="13">
        <f>[2]Лист1!C226</f>
        <v>61</v>
      </c>
      <c r="F7" s="47">
        <f>[2]Лист1!D226</f>
        <v>22.47</v>
      </c>
      <c r="G7" s="14">
        <f>[2]Лист1!H226</f>
        <v>165.81</v>
      </c>
      <c r="H7" s="14">
        <f>[2]Лист1!E226</f>
        <v>6.97</v>
      </c>
      <c r="I7" s="14">
        <f>[2]Лист1!F226</f>
        <v>4.96</v>
      </c>
      <c r="J7" s="14">
        <f>[2]Лист1!G226</f>
        <v>23.33</v>
      </c>
      <c r="N7" s="72"/>
    </row>
    <row r="8" spans="1:14" ht="15.75" x14ac:dyDescent="0.25">
      <c r="A8" s="7"/>
      <c r="B8" s="11"/>
      <c r="C8" s="14">
        <f>[2]Лист1!I227</f>
        <v>986</v>
      </c>
      <c r="D8" s="26" t="str">
        <f>[2]Лист1!B227</f>
        <v>Какао-напиток (какао порошок, молоко, сахар)</v>
      </c>
      <c r="E8" s="13">
        <f>[2]Лист1!C227</f>
        <v>200</v>
      </c>
      <c r="F8" s="47">
        <f>[2]Лист1!D227</f>
        <v>10</v>
      </c>
      <c r="G8" s="14">
        <f>[2]Лист1!H227</f>
        <v>75.19</v>
      </c>
      <c r="H8" s="14">
        <f>[2]Лист1!E227</f>
        <v>1.82</v>
      </c>
      <c r="I8" s="14">
        <f>[2]Лист1!F227</f>
        <v>1.67</v>
      </c>
      <c r="J8" s="14">
        <f>[2]Лист1!G227</f>
        <v>13.22</v>
      </c>
      <c r="N8" s="72"/>
    </row>
    <row r="9" spans="1:14" ht="15.75" x14ac:dyDescent="0.25">
      <c r="A9" s="7"/>
      <c r="B9" s="11"/>
      <c r="C9" s="14"/>
      <c r="D9" s="27" t="str">
        <f>[2]Лист1!B228</f>
        <v>Зефир в  п/у</v>
      </c>
      <c r="E9" s="13">
        <f>[2]Лист1!C228</f>
        <v>35</v>
      </c>
      <c r="F9" s="47">
        <f>[2]Лист1!D228</f>
        <v>21.6</v>
      </c>
      <c r="G9" s="14">
        <f>[2]Лист1!H228</f>
        <v>130.09</v>
      </c>
      <c r="H9" s="14">
        <f>[2]Лист1!E228</f>
        <v>0.39</v>
      </c>
      <c r="I9" s="14">
        <f>[2]Лист1!F228</f>
        <v>2.4900000000000002</v>
      </c>
      <c r="J9" s="14">
        <f>[2]Лист1!G228</f>
        <v>26.53</v>
      </c>
    </row>
    <row r="10" spans="1:14" ht="15.75" x14ac:dyDescent="0.25">
      <c r="A10" s="7"/>
      <c r="B10" s="53"/>
      <c r="C10" s="47"/>
      <c r="D10" s="16" t="s">
        <v>15</v>
      </c>
      <c r="E10" s="18" t="s">
        <v>34</v>
      </c>
      <c r="F10" s="18" t="s">
        <v>23</v>
      </c>
      <c r="G10" s="18">
        <f>[2]Лист1!H229</f>
        <v>613.34</v>
      </c>
      <c r="H10" s="18">
        <f>[2]Лист1!E229</f>
        <v>16.39</v>
      </c>
      <c r="I10" s="18">
        <f>[2]Лист1!F229</f>
        <v>18.27</v>
      </c>
      <c r="J10" s="18">
        <f>[2]Лист1!G229</f>
        <v>96.440000000000012</v>
      </c>
    </row>
    <row r="11" spans="1:14" ht="15.75" x14ac:dyDescent="0.25">
      <c r="A11" s="7"/>
      <c r="B11" s="30"/>
      <c r="C11" s="30"/>
      <c r="D11" s="39" t="s">
        <v>16</v>
      </c>
      <c r="E11" s="31"/>
      <c r="F11" s="31" t="s">
        <v>23</v>
      </c>
      <c r="G11" s="40"/>
      <c r="H11" s="40"/>
      <c r="I11" s="40"/>
      <c r="J11" s="17"/>
    </row>
    <row r="12" spans="1:14" ht="15.75" x14ac:dyDescent="0.25">
      <c r="A12" s="7"/>
      <c r="B12" s="22"/>
      <c r="C12" s="22"/>
      <c r="D12" s="25" t="s">
        <v>26</v>
      </c>
      <c r="E12" s="37"/>
      <c r="F12" s="37"/>
      <c r="G12" s="23"/>
      <c r="H12" s="23"/>
      <c r="I12" s="23"/>
      <c r="J12" s="45"/>
    </row>
    <row r="13" spans="1:14" ht="15.75" x14ac:dyDescent="0.25">
      <c r="A13" s="7"/>
      <c r="B13" s="22"/>
      <c r="C13" s="22"/>
      <c r="D13" s="60" t="s">
        <v>37</v>
      </c>
      <c r="E13" s="23" t="s">
        <v>33</v>
      </c>
      <c r="F13" s="23" t="s">
        <v>32</v>
      </c>
      <c r="G13" s="23" t="s">
        <v>38</v>
      </c>
      <c r="H13" s="23" t="s">
        <v>30</v>
      </c>
      <c r="I13" s="23" t="s">
        <v>31</v>
      </c>
      <c r="J13" s="45" t="s">
        <v>39</v>
      </c>
    </row>
    <row r="14" spans="1:14" ht="15.75" x14ac:dyDescent="0.25">
      <c r="A14" s="7"/>
      <c r="B14" s="22"/>
      <c r="C14" s="22"/>
      <c r="D14" s="24" t="str">
        <f>'[1]1'!D14</f>
        <v>Итого</v>
      </c>
      <c r="E14" s="37" t="s">
        <v>33</v>
      </c>
      <c r="F14" s="37" t="str">
        <f>'[1]1'!F14</f>
        <v>19,00</v>
      </c>
      <c r="G14" s="37" t="s">
        <v>38</v>
      </c>
      <c r="H14" s="37" t="s">
        <v>30</v>
      </c>
      <c r="I14" s="37" t="s">
        <v>31</v>
      </c>
      <c r="J14" s="46" t="s">
        <v>39</v>
      </c>
    </row>
    <row r="15" spans="1:14" ht="15.75" x14ac:dyDescent="0.25">
      <c r="A15" s="7"/>
      <c r="B15" s="22"/>
      <c r="C15" s="22"/>
      <c r="D15" s="25" t="s">
        <v>27</v>
      </c>
      <c r="E15" s="61"/>
      <c r="F15" s="37"/>
      <c r="G15" s="37"/>
      <c r="H15" s="37"/>
      <c r="I15" s="37"/>
      <c r="J15" s="46"/>
    </row>
    <row r="16" spans="1:14" ht="63" x14ac:dyDescent="0.25">
      <c r="A16" s="7"/>
      <c r="B16" s="22"/>
      <c r="C16" s="22">
        <v>332</v>
      </c>
      <c r="D16" s="62" t="s">
        <v>40</v>
      </c>
      <c r="E16" s="64" t="s">
        <v>43</v>
      </c>
      <c r="F16" s="23" t="s">
        <v>48</v>
      </c>
      <c r="G16" s="23" t="s">
        <v>49</v>
      </c>
      <c r="H16" s="23" t="s">
        <v>53</v>
      </c>
      <c r="I16" s="23" t="s">
        <v>54</v>
      </c>
      <c r="J16" s="45" t="s">
        <v>55</v>
      </c>
    </row>
    <row r="17" spans="1:10" ht="15.75" x14ac:dyDescent="0.25">
      <c r="A17" s="7"/>
      <c r="B17" s="22"/>
      <c r="C17" s="22">
        <v>603</v>
      </c>
      <c r="D17" s="62" t="s">
        <v>41</v>
      </c>
      <c r="E17" s="64" t="s">
        <v>29</v>
      </c>
      <c r="F17" s="23" t="s">
        <v>47</v>
      </c>
      <c r="G17" s="23" t="s">
        <v>50</v>
      </c>
      <c r="H17" s="23" t="s">
        <v>56</v>
      </c>
      <c r="I17" s="23" t="s">
        <v>57</v>
      </c>
      <c r="J17" s="45" t="s">
        <v>58</v>
      </c>
    </row>
    <row r="18" spans="1:10" ht="15.75" x14ac:dyDescent="0.25">
      <c r="A18" s="7"/>
      <c r="B18" s="22"/>
      <c r="C18" s="22"/>
      <c r="D18" s="62" t="s">
        <v>42</v>
      </c>
      <c r="E18" s="64" t="s">
        <v>44</v>
      </c>
      <c r="F18" s="23" t="s">
        <v>46</v>
      </c>
      <c r="G18" s="23" t="s">
        <v>51</v>
      </c>
      <c r="H18" s="23" t="s">
        <v>59</v>
      </c>
      <c r="I18" s="23" t="s">
        <v>60</v>
      </c>
      <c r="J18" s="45" t="s">
        <v>61</v>
      </c>
    </row>
    <row r="19" spans="1:10" ht="15.75" x14ac:dyDescent="0.25">
      <c r="A19" s="7"/>
      <c r="B19" s="22"/>
      <c r="C19" s="22"/>
      <c r="D19" s="63" t="s">
        <v>15</v>
      </c>
      <c r="E19" s="61" t="s">
        <v>45</v>
      </c>
      <c r="F19" s="37" t="s">
        <v>25</v>
      </c>
      <c r="G19" s="37" t="s">
        <v>52</v>
      </c>
      <c r="H19" s="37" t="s">
        <v>62</v>
      </c>
      <c r="I19" s="37" t="s">
        <v>63</v>
      </c>
      <c r="J19" s="46" t="s">
        <v>64</v>
      </c>
    </row>
    <row r="20" spans="1:10" ht="16.5" thickBot="1" x14ac:dyDescent="0.3">
      <c r="A20" s="19"/>
      <c r="B20" s="54"/>
      <c r="C20" s="22"/>
      <c r="D20" s="25" t="s">
        <v>19</v>
      </c>
      <c r="E20" s="23"/>
      <c r="F20" s="23"/>
      <c r="G20" s="23"/>
      <c r="H20" s="55"/>
      <c r="I20" s="55"/>
      <c r="J20" s="45"/>
    </row>
    <row r="21" spans="1:10" ht="15.75" x14ac:dyDescent="0.25">
      <c r="A21" s="7"/>
      <c r="B21" s="22"/>
      <c r="C21" s="42">
        <f>C5</f>
        <v>776</v>
      </c>
      <c r="D21" s="59" t="str">
        <f>D5</f>
        <v>Яйцо перепелиное  вареное   (1 шт.)</v>
      </c>
      <c r="E21" s="23">
        <f>[2]Лист1!C231</f>
        <v>15</v>
      </c>
      <c r="F21" s="23">
        <f>[2]Лист1!D231</f>
        <v>8.93</v>
      </c>
      <c r="G21" s="23">
        <f>[2]Лист1!H231</f>
        <v>20.149999999999999</v>
      </c>
      <c r="H21" s="23">
        <f>[2]Лист1!E231</f>
        <v>1.64</v>
      </c>
      <c r="I21" s="23">
        <f>[2]Лист1!F231</f>
        <v>1.47</v>
      </c>
      <c r="J21" s="45">
        <f>[2]Лист1!G231</f>
        <v>0.09</v>
      </c>
    </row>
    <row r="22" spans="1:10" ht="15.75" x14ac:dyDescent="0.25">
      <c r="A22" s="7"/>
      <c r="B22" s="22"/>
      <c r="C22" s="47">
        <f>C6</f>
        <v>898</v>
      </c>
      <c r="D22" s="56" t="str">
        <f>D6</f>
        <v>Каша молочная ячневая с маслом (крупа ячневая, молоко, сахар-песок., соль йод., масло слив.) 190/10</v>
      </c>
      <c r="E22" s="23">
        <f>[2]Лист1!C232</f>
        <v>250</v>
      </c>
      <c r="F22" s="23">
        <f>[2]Лист1!D232</f>
        <v>25.42</v>
      </c>
      <c r="G22" s="23">
        <f>[2]Лист1!H232</f>
        <v>297.62</v>
      </c>
      <c r="H22" s="23">
        <f>[2]Лист1!E232</f>
        <v>8.2100000000000009</v>
      </c>
      <c r="I22" s="23">
        <f>[2]Лист1!F232</f>
        <v>10.38</v>
      </c>
      <c r="J22" s="45">
        <f>[2]Лист1!G232</f>
        <v>42.83</v>
      </c>
    </row>
    <row r="23" spans="1:10" ht="15.75" x14ac:dyDescent="0.25">
      <c r="A23" s="21"/>
      <c r="B23" s="53"/>
      <c r="C23" s="47">
        <f>C7</f>
        <v>868</v>
      </c>
      <c r="D23" s="26" t="str">
        <f>D7</f>
        <v>Бутерброд с сыром (сыр,  хлеб пшен. йод.) 25/36</v>
      </c>
      <c r="E23" s="57">
        <f>[2]Лист1!C233</f>
        <v>63</v>
      </c>
      <c r="F23" s="45">
        <f>[2]Лист1!D233</f>
        <v>24.05</v>
      </c>
      <c r="G23" s="45">
        <f>[2]Лист1!H233</f>
        <v>171.25</v>
      </c>
      <c r="H23" s="23">
        <f>[2]Лист1!E233</f>
        <v>7.2</v>
      </c>
      <c r="I23" s="23">
        <f>[2]Лист1!F233</f>
        <v>5.12</v>
      </c>
      <c r="J23" s="45">
        <f>[2]Лист1!G233</f>
        <v>24.1</v>
      </c>
    </row>
    <row r="24" spans="1:10" ht="15.75" x14ac:dyDescent="0.25">
      <c r="A24" s="21"/>
      <c r="B24" s="53"/>
      <c r="C24" s="42">
        <f>C8</f>
        <v>986</v>
      </c>
      <c r="D24" s="26" t="str">
        <f>D8</f>
        <v>Какао-напиток (какао порошок, молоко, сахар)</v>
      </c>
      <c r="E24" s="57">
        <f>[2]Лист1!C234</f>
        <v>200</v>
      </c>
      <c r="F24" s="45">
        <f>[2]Лист1!D234</f>
        <v>10</v>
      </c>
      <c r="G24" s="45">
        <f>[2]Лист1!H234</f>
        <v>75.19</v>
      </c>
      <c r="H24" s="23">
        <f>[2]Лист1!E234</f>
        <v>1.82</v>
      </c>
      <c r="I24" s="23">
        <f>[2]Лист1!F234</f>
        <v>1.67</v>
      </c>
      <c r="J24" s="45">
        <f>[2]Лист1!G234</f>
        <v>13.22</v>
      </c>
    </row>
    <row r="25" spans="1:10" ht="15.75" x14ac:dyDescent="0.25">
      <c r="A25" s="21"/>
      <c r="B25" s="53"/>
      <c r="C25" s="42"/>
      <c r="D25" s="26" t="str">
        <f>D9</f>
        <v>Зефир в  п/у</v>
      </c>
      <c r="E25" s="57">
        <f>[2]Лист1!C235</f>
        <v>35</v>
      </c>
      <c r="F25" s="45">
        <f>[2]Лист1!D235</f>
        <v>21.6</v>
      </c>
      <c r="G25" s="45">
        <f>[2]Лист1!H235</f>
        <v>130.09</v>
      </c>
      <c r="H25" s="23">
        <f>[2]Лист1!E235</f>
        <v>0.39</v>
      </c>
      <c r="I25" s="23">
        <f>[2]Лист1!F235</f>
        <v>2.4900000000000002</v>
      </c>
      <c r="J25" s="45">
        <f>[2]Лист1!G235</f>
        <v>26.53</v>
      </c>
    </row>
    <row r="26" spans="1:10" ht="16.5" thickBot="1" x14ac:dyDescent="0.3">
      <c r="A26" s="21"/>
      <c r="B26" s="20"/>
      <c r="C26" s="70"/>
      <c r="D26" s="39" t="s">
        <v>15</v>
      </c>
      <c r="E26" s="18" t="str">
        <f>[2]Лист1!C236</f>
        <v>563</v>
      </c>
      <c r="F26" s="18" t="s">
        <v>17</v>
      </c>
      <c r="G26" s="18">
        <f>[2]Лист1!H236</f>
        <v>694.30000000000007</v>
      </c>
      <c r="H26" s="31">
        <f>[2]Лист1!E236</f>
        <v>19.260000000000002</v>
      </c>
      <c r="I26" s="31">
        <f>[2]Лист1!F236</f>
        <v>21.130000000000003</v>
      </c>
      <c r="J26" s="18">
        <f>[2]Лист1!G236</f>
        <v>106.77000000000001</v>
      </c>
    </row>
    <row r="27" spans="1:10" ht="15.75" x14ac:dyDescent="0.25">
      <c r="A27" s="21"/>
      <c r="B27" s="71"/>
      <c r="C27" s="30"/>
      <c r="D27" s="39" t="s">
        <v>16</v>
      </c>
      <c r="E27" s="17"/>
      <c r="F27" s="18" t="s">
        <v>17</v>
      </c>
      <c r="G27" s="18"/>
      <c r="H27" s="31"/>
      <c r="I27" s="31"/>
      <c r="J27" s="18"/>
    </row>
    <row r="28" spans="1:10" ht="15.75" x14ac:dyDescent="0.25">
      <c r="A28" s="21"/>
      <c r="B28" s="53"/>
      <c r="C28" s="22"/>
      <c r="D28" s="25" t="s">
        <v>20</v>
      </c>
      <c r="E28" s="45"/>
      <c r="F28" s="45"/>
      <c r="G28" s="45"/>
      <c r="H28" s="23"/>
      <c r="I28" s="23"/>
      <c r="J28" s="45"/>
    </row>
    <row r="29" spans="1:10" ht="15.75" x14ac:dyDescent="0.25">
      <c r="A29" s="21"/>
      <c r="B29" s="53"/>
      <c r="C29" s="22" t="str">
        <f>[2]Лист1!I238</f>
        <v>8/998</v>
      </c>
      <c r="D29" s="26" t="str">
        <f>[2]Лист1!B238</f>
        <v>Щи по - уральски  с фрикадельками (фрикадельки мясные, крупа ншено, лук репч., морковь, капуста св., масло подсолн., соль йодир., томат. паста) 10/200</v>
      </c>
      <c r="E29" s="45">
        <f>[2]Лист1!C238</f>
        <v>210</v>
      </c>
      <c r="F29" s="45">
        <f>[2]Лист1!D238</f>
        <v>11.66</v>
      </c>
      <c r="G29" s="45">
        <f>[2]Лист1!H238</f>
        <v>111.49</v>
      </c>
      <c r="H29" s="23">
        <f>[2]Лист1!E238</f>
        <v>4.3899999999999997</v>
      </c>
      <c r="I29" s="23">
        <f>[2]Лист1!F238</f>
        <v>8.01</v>
      </c>
      <c r="J29" s="45">
        <f>[2]Лист1!G238</f>
        <v>5.45</v>
      </c>
    </row>
    <row r="30" spans="1:10" ht="15.75" x14ac:dyDescent="0.25">
      <c r="A30" s="21"/>
      <c r="B30" s="30"/>
      <c r="C30" s="22">
        <f>[2]Лист1!I239</f>
        <v>1061</v>
      </c>
      <c r="D30" s="26" t="str">
        <f>[2]Лист1!B239</f>
        <v>Котлета Мечта с соусом белым  (минтай, свинина, хлеб пш, молоко, лук репч., сухари панир., масло растит., масло сл..) 90/30</v>
      </c>
      <c r="E30" s="45">
        <f>[2]Лист1!C239</f>
        <v>120</v>
      </c>
      <c r="F30" s="45">
        <f>[2]Лист1!D239</f>
        <v>38</v>
      </c>
      <c r="G30" s="45">
        <f>[2]Лист1!H239</f>
        <v>222.47</v>
      </c>
      <c r="H30" s="23">
        <f>[2]Лист1!E239</f>
        <v>14.2</v>
      </c>
      <c r="I30" s="23">
        <f>[2]Лист1!F239</f>
        <v>14.23</v>
      </c>
      <c r="J30" s="45">
        <f>[2]Лист1!G239</f>
        <v>9.4</v>
      </c>
    </row>
    <row r="31" spans="1:10" ht="15.75" x14ac:dyDescent="0.25">
      <c r="A31" s="21"/>
      <c r="B31" s="22"/>
      <c r="C31" s="22">
        <f>[2]Лист1!I240</f>
        <v>552</v>
      </c>
      <c r="D31" s="12" t="str">
        <f>[2]Лист1!B240</f>
        <v>Рис  отварной (Крупа рисовая, масло сл., соль йод.)</v>
      </c>
      <c r="E31" s="45">
        <f>[2]Лист1!C240</f>
        <v>180</v>
      </c>
      <c r="F31" s="45">
        <f>[2]Лист1!D240</f>
        <v>16.72</v>
      </c>
      <c r="G31" s="45">
        <f>[2]Лист1!H240</f>
        <v>243.88</v>
      </c>
      <c r="H31" s="23">
        <f>[2]Лист1!E240</f>
        <v>4.33</v>
      </c>
      <c r="I31" s="23">
        <f>[2]Лист1!F240</f>
        <v>5.74</v>
      </c>
      <c r="J31" s="45">
        <f>[2]Лист1!G240</f>
        <v>43.73</v>
      </c>
    </row>
    <row r="32" spans="1:10" ht="15.75" x14ac:dyDescent="0.25">
      <c r="A32" s="21"/>
      <c r="B32" s="22"/>
      <c r="C32" s="22">
        <f>[2]Лист1!I241</f>
        <v>904</v>
      </c>
      <c r="D32" s="76" t="str">
        <f>[2]Лист1!B241</f>
        <v>Напиток из облепихи протертой с сахаром (облепиха протертая с сахаром, вода)</v>
      </c>
      <c r="E32" s="23">
        <f>[2]Лист1!C241</f>
        <v>200</v>
      </c>
      <c r="F32" s="23">
        <f>[2]Лист1!D241</f>
        <v>12.79</v>
      </c>
      <c r="G32" s="23">
        <f>[2]Лист1!H241</f>
        <v>85.67</v>
      </c>
      <c r="H32" s="23">
        <f>[2]Лист1!E241</f>
        <v>0.25</v>
      </c>
      <c r="I32" s="23">
        <f>[2]Лист1!F241</f>
        <v>1.1100000000000001</v>
      </c>
      <c r="J32" s="23">
        <f>[2]Лист1!G241</f>
        <v>18.670000000000002</v>
      </c>
    </row>
    <row r="33" spans="1:10" ht="15.75" x14ac:dyDescent="0.25">
      <c r="A33" s="21"/>
      <c r="B33" s="22"/>
      <c r="C33" s="22"/>
      <c r="D33" s="76" t="str">
        <f>[2]Лист1!B242</f>
        <v>Хлеб пшеничный йодированный</v>
      </c>
      <c r="E33" s="23">
        <f>[2]Лист1!C242</f>
        <v>35</v>
      </c>
      <c r="F33" s="23">
        <f>[2]Лист1!D242</f>
        <v>2.91</v>
      </c>
      <c r="G33" s="23">
        <f>[2]Лист1!H242</f>
        <v>85.05</v>
      </c>
      <c r="H33" s="23">
        <f>[2]Лист1!E242</f>
        <v>2.63</v>
      </c>
      <c r="I33" s="23">
        <f>[2]Лист1!F242</f>
        <v>0.35</v>
      </c>
      <c r="J33" s="23">
        <f>[2]Лист1!G242</f>
        <v>17.850000000000001</v>
      </c>
    </row>
    <row r="34" spans="1:10" ht="15.75" x14ac:dyDescent="0.25">
      <c r="A34" s="21"/>
      <c r="B34" s="22"/>
      <c r="C34" s="22"/>
      <c r="D34" s="58" t="str">
        <f>[2]Лист1!B243</f>
        <v>Пюре фруктовое (1 шт.)</v>
      </c>
      <c r="E34" s="23">
        <f>[2]Лист1!C243</f>
        <v>125</v>
      </c>
      <c r="F34" s="23">
        <f>[2]Лист1!D243</f>
        <v>22.92</v>
      </c>
      <c r="G34" s="23">
        <f>[2]Лист1!H243</f>
        <v>55</v>
      </c>
      <c r="H34" s="23">
        <f>[2]Лист1!E243</f>
        <v>0</v>
      </c>
      <c r="I34" s="23">
        <f>[2]Лист1!F243</f>
        <v>0</v>
      </c>
      <c r="J34" s="23">
        <f>[2]Лист1!G243</f>
        <v>13.75</v>
      </c>
    </row>
    <row r="35" spans="1:10" ht="15.75" x14ac:dyDescent="0.25">
      <c r="A35" s="21"/>
      <c r="B35" s="30"/>
      <c r="C35" s="22"/>
      <c r="D35" s="28" t="s">
        <v>15</v>
      </c>
      <c r="E35" s="46" t="s">
        <v>35</v>
      </c>
      <c r="F35" s="46" t="s">
        <v>22</v>
      </c>
      <c r="G35" s="46">
        <f>[2]Лист1!H244</f>
        <v>803.55999999999983</v>
      </c>
      <c r="H35" s="37">
        <f>[2]Лист1!E244</f>
        <v>25.8</v>
      </c>
      <c r="I35" s="37">
        <f>[2]Лист1!F244</f>
        <v>29.440000000000005</v>
      </c>
      <c r="J35" s="46">
        <f>[2]Лист1!G244</f>
        <v>108.85</v>
      </c>
    </row>
    <row r="36" spans="1:10" ht="16.5" thickBot="1" x14ac:dyDescent="0.3">
      <c r="A36" s="21"/>
      <c r="B36" s="22"/>
      <c r="C36" s="22"/>
      <c r="D36" s="29" t="s">
        <v>16</v>
      </c>
      <c r="E36" s="45"/>
      <c r="F36" s="46" t="s">
        <v>22</v>
      </c>
      <c r="G36" s="45"/>
      <c r="H36" s="23"/>
      <c r="I36" s="23"/>
      <c r="J36" s="45"/>
    </row>
    <row r="37" spans="1:10" ht="15.75" x14ac:dyDescent="0.25">
      <c r="A37" s="21"/>
      <c r="B37" s="22"/>
      <c r="C37" s="22"/>
      <c r="D37" s="25" t="s">
        <v>28</v>
      </c>
      <c r="E37" s="45"/>
      <c r="F37" s="46"/>
      <c r="G37" s="45"/>
      <c r="H37" s="23"/>
      <c r="I37" s="23"/>
      <c r="J37" s="45"/>
    </row>
    <row r="38" spans="1:10" ht="15.75" x14ac:dyDescent="0.25">
      <c r="A38" s="21"/>
      <c r="B38" s="22"/>
      <c r="C38" s="22" t="str">
        <f t="shared" ref="C38:D43" si="0">C29</f>
        <v>8/998</v>
      </c>
      <c r="D38" s="60" t="str">
        <f t="shared" si="0"/>
        <v>Щи по - уральски  с фрикадельками (фрикадельки мясные, крупа ншено, лук репч., морковь, капуста св., масло подсолн., соль йодир., томат. паста) 10/200</v>
      </c>
      <c r="E38" s="45">
        <f>[2]Лист1!C246</f>
        <v>250</v>
      </c>
      <c r="F38" s="45">
        <f>[2]Лист1!D246</f>
        <v>27.83</v>
      </c>
      <c r="G38" s="45">
        <f>[2]Лист1!H246</f>
        <v>132.72</v>
      </c>
      <c r="H38" s="23">
        <f>[2]Лист1!E246</f>
        <v>5.23</v>
      </c>
      <c r="I38" s="23">
        <f>[2]Лист1!F246</f>
        <v>9.5399999999999991</v>
      </c>
      <c r="J38" s="45">
        <f>[2]Лист1!G246</f>
        <v>6.49</v>
      </c>
    </row>
    <row r="39" spans="1:10" ht="15.75" x14ac:dyDescent="0.25">
      <c r="A39" s="21"/>
      <c r="B39" s="22"/>
      <c r="C39" s="22">
        <f t="shared" si="0"/>
        <v>1061</v>
      </c>
      <c r="D39" s="60" t="str">
        <f t="shared" si="0"/>
        <v>Котлета Мечта с соусом белым  (минтай, свинина, хлеб пш, молоко, лук репч., сухари панир., масло растит., масло сл..) 90/30</v>
      </c>
      <c r="E39" s="45">
        <f>[2]Лист1!C247</f>
        <v>110</v>
      </c>
      <c r="F39" s="45">
        <f>[2]Лист1!D247</f>
        <v>37.659999999999997</v>
      </c>
      <c r="G39" s="45">
        <f>[2]Лист1!H247</f>
        <v>207.46</v>
      </c>
      <c r="H39" s="23">
        <f>[2]Лист1!E247</f>
        <v>14.27</v>
      </c>
      <c r="I39" s="23">
        <f>[2]Лист1!F247</f>
        <v>12.26</v>
      </c>
      <c r="J39" s="45">
        <f>[2]Лист1!G247</f>
        <v>10.01</v>
      </c>
    </row>
    <row r="40" spans="1:10" ht="15.75" x14ac:dyDescent="0.25">
      <c r="A40" s="21"/>
      <c r="B40" s="22"/>
      <c r="C40" s="22">
        <f t="shared" si="0"/>
        <v>552</v>
      </c>
      <c r="D40" s="60" t="str">
        <f t="shared" si="0"/>
        <v>Рис  отварной (Крупа рисовая, масло сл., соль йод.)</v>
      </c>
      <c r="E40" s="45">
        <f>[2]Лист1!C248</f>
        <v>180</v>
      </c>
      <c r="F40" s="45">
        <f>[2]Лист1!D248</f>
        <v>16.72</v>
      </c>
      <c r="G40" s="45">
        <f>[2]Лист1!H248</f>
        <v>243.88</v>
      </c>
      <c r="H40" s="23">
        <f>[2]Лист1!E248</f>
        <v>4.33</v>
      </c>
      <c r="I40" s="23">
        <f>[2]Лист1!F248</f>
        <v>5.74</v>
      </c>
      <c r="J40" s="45">
        <f>[2]Лист1!G248</f>
        <v>43.73</v>
      </c>
    </row>
    <row r="41" spans="1:10" ht="15.75" x14ac:dyDescent="0.25">
      <c r="A41" s="21"/>
      <c r="B41" s="22"/>
      <c r="C41" s="22">
        <f t="shared" si="0"/>
        <v>904</v>
      </c>
      <c r="D41" s="60" t="str">
        <f t="shared" si="0"/>
        <v>Напиток из облепихи протертой с сахаром (облепиха протертая с сахаром, вода)</v>
      </c>
      <c r="E41" s="45">
        <f>[2]Лист1!C249</f>
        <v>200</v>
      </c>
      <c r="F41" s="45">
        <f>[2]Лист1!D249</f>
        <v>12.79</v>
      </c>
      <c r="G41" s="45">
        <f>[2]Лист1!H249</f>
        <v>85.67</v>
      </c>
      <c r="H41" s="23">
        <f>[2]Лист1!E249</f>
        <v>0.25</v>
      </c>
      <c r="I41" s="23">
        <f>[2]Лист1!F249</f>
        <v>1.1100000000000001</v>
      </c>
      <c r="J41" s="45">
        <f>[2]Лист1!G249</f>
        <v>18.670000000000002</v>
      </c>
    </row>
    <row r="42" spans="1:10" ht="15.75" x14ac:dyDescent="0.25">
      <c r="A42" s="21"/>
      <c r="B42" s="22"/>
      <c r="C42" s="22"/>
      <c r="D42" s="60" t="str">
        <f t="shared" si="0"/>
        <v>Хлеб пшеничный йодированный</v>
      </c>
      <c r="E42" s="45">
        <f>[2]Лист1!C250</f>
        <v>25</v>
      </c>
      <c r="F42" s="45">
        <f>[2]Лист1!D250</f>
        <v>2.08</v>
      </c>
      <c r="G42" s="45">
        <f>[2]Лист1!H250</f>
        <v>60.75</v>
      </c>
      <c r="H42" s="23">
        <f>[2]Лист1!E250</f>
        <v>1.88</v>
      </c>
      <c r="I42" s="23">
        <f>[2]Лист1!F250</f>
        <v>0.25</v>
      </c>
      <c r="J42" s="45">
        <f>[2]Лист1!G250</f>
        <v>12.75</v>
      </c>
    </row>
    <row r="43" spans="1:10" ht="15.75" x14ac:dyDescent="0.25">
      <c r="A43" s="21"/>
      <c r="B43" s="22"/>
      <c r="C43" s="22"/>
      <c r="D43" s="60" t="str">
        <f t="shared" si="0"/>
        <v>Пюре фруктовое (1 шт.)</v>
      </c>
      <c r="E43" s="45">
        <f>[2]Лист1!C251</f>
        <v>125</v>
      </c>
      <c r="F43" s="45">
        <f>[2]Лист1!D251</f>
        <v>22.92</v>
      </c>
      <c r="G43" s="45">
        <f>[2]Лист1!H251</f>
        <v>55</v>
      </c>
      <c r="H43" s="23">
        <f>[2]Лист1!E251</f>
        <v>0</v>
      </c>
      <c r="I43" s="23">
        <f>[2]Лист1!F251</f>
        <v>0</v>
      </c>
      <c r="J43" s="45">
        <f>[2]Лист1!G251</f>
        <v>13.75</v>
      </c>
    </row>
    <row r="44" spans="1:10" ht="15.75" x14ac:dyDescent="0.25">
      <c r="A44" s="21"/>
      <c r="B44" s="22"/>
      <c r="C44" s="22"/>
      <c r="D44" s="28" t="s">
        <v>15</v>
      </c>
      <c r="E44" s="18" t="s">
        <v>36</v>
      </c>
      <c r="F44" s="18" t="str">
        <f>F54</f>
        <v>120,00</v>
      </c>
      <c r="G44" s="18">
        <f>[2]Лист1!H252</f>
        <v>785.4799999999999</v>
      </c>
      <c r="H44" s="31">
        <f>[2]Лист1!E252</f>
        <v>25.959999999999997</v>
      </c>
      <c r="I44" s="31">
        <f>[2]Лист1!F252</f>
        <v>28.9</v>
      </c>
      <c r="J44" s="18">
        <f>[2]Лист1!G252</f>
        <v>105.4</v>
      </c>
    </row>
    <row r="45" spans="1:10" ht="15.75" x14ac:dyDescent="0.25">
      <c r="A45" s="21"/>
      <c r="B45" s="22"/>
      <c r="C45" s="22"/>
      <c r="D45" s="28" t="str">
        <f t="shared" ref="D45" si="1">D55</f>
        <v>Льготное питание</v>
      </c>
      <c r="E45" s="17"/>
      <c r="F45" s="18" t="s">
        <v>24</v>
      </c>
      <c r="G45" s="18"/>
      <c r="H45" s="31"/>
      <c r="I45" s="31"/>
      <c r="J45" s="18"/>
    </row>
    <row r="46" spans="1:10" ht="15.75" x14ac:dyDescent="0.25">
      <c r="A46" s="21"/>
      <c r="B46" s="22"/>
      <c r="C46" s="22"/>
      <c r="D46" s="24"/>
      <c r="E46" s="45"/>
      <c r="F46" s="46"/>
      <c r="G46" s="45"/>
      <c r="H46" s="23"/>
      <c r="I46" s="23"/>
      <c r="J46" s="45"/>
    </row>
    <row r="47" spans="1:10" ht="16.5" thickBot="1" x14ac:dyDescent="0.3">
      <c r="A47" s="21"/>
      <c r="B47" s="54"/>
      <c r="C47" s="22"/>
      <c r="D47" s="25" t="s">
        <v>21</v>
      </c>
      <c r="E47" s="45"/>
      <c r="F47" s="45"/>
      <c r="G47" s="45"/>
      <c r="H47" s="23"/>
      <c r="I47" s="23"/>
      <c r="J47" s="45"/>
    </row>
    <row r="48" spans="1:10" ht="78.75" x14ac:dyDescent="0.25">
      <c r="A48" s="7"/>
      <c r="B48" s="53"/>
      <c r="C48" s="12" t="str">
        <f>C29</f>
        <v>8/998</v>
      </c>
      <c r="D48" s="26" t="str">
        <f>D29</f>
        <v>Щи по - уральски  с фрикадельками (фрикадельки мясные, крупа ншено, лук репч., морковь, капуста св., масло подсолн., соль йодир., томат. паста) 10/200</v>
      </c>
      <c r="E48" s="15">
        <f>[2]Лист1!C246</f>
        <v>250</v>
      </c>
      <c r="F48" s="45">
        <f>[2]Лист1!D246</f>
        <v>27.83</v>
      </c>
      <c r="G48" s="44">
        <f>[2]Лист1!H246</f>
        <v>132.72</v>
      </c>
      <c r="H48" s="15">
        <f t="shared" ref="H48:J54" si="2">H38</f>
        <v>5.23</v>
      </c>
      <c r="I48" s="15">
        <f t="shared" si="2"/>
        <v>9.5399999999999991</v>
      </c>
      <c r="J48" s="15">
        <f t="shared" si="2"/>
        <v>6.49</v>
      </c>
    </row>
    <row r="49" spans="1:10" ht="15.75" x14ac:dyDescent="0.25">
      <c r="A49" s="7"/>
      <c r="B49" s="53"/>
      <c r="C49" s="12">
        <f>C30</f>
        <v>1061</v>
      </c>
      <c r="D49" s="26" t="str">
        <f>D30</f>
        <v>Котлета Мечта с соусом белым  (минтай, свинина, хлеб пш, молоко, лук репч., сухари панир., масло растит., масло сл..) 90/30</v>
      </c>
      <c r="E49" s="43">
        <f>[2]Лист1!C247</f>
        <v>110</v>
      </c>
      <c r="F49" s="52">
        <f>[2]Лист1!D247</f>
        <v>37.659999999999997</v>
      </c>
      <c r="G49" s="44">
        <f>[2]Лист1!H247</f>
        <v>207.46</v>
      </c>
      <c r="H49" s="15">
        <f t="shared" si="2"/>
        <v>14.27</v>
      </c>
      <c r="I49" s="15">
        <f t="shared" si="2"/>
        <v>12.26</v>
      </c>
      <c r="J49" s="15">
        <f t="shared" si="2"/>
        <v>10.01</v>
      </c>
    </row>
    <row r="50" spans="1:10" ht="15.75" x14ac:dyDescent="0.25">
      <c r="A50" s="7"/>
      <c r="B50" s="53"/>
      <c r="C50" s="12">
        <f>C31</f>
        <v>552</v>
      </c>
      <c r="D50" s="26" t="str">
        <f>D31</f>
        <v>Рис  отварной (Крупа рисовая, масло сл., соль йод.)</v>
      </c>
      <c r="E50" s="43">
        <f>[2]Лист1!C248</f>
        <v>180</v>
      </c>
      <c r="F50" s="52">
        <f>[2]Лист1!D248</f>
        <v>16.72</v>
      </c>
      <c r="G50" s="44">
        <f>[2]Лист1!H248</f>
        <v>243.88</v>
      </c>
      <c r="H50" s="15">
        <f t="shared" si="2"/>
        <v>4.33</v>
      </c>
      <c r="I50" s="15">
        <f t="shared" si="2"/>
        <v>5.74</v>
      </c>
      <c r="J50" s="15">
        <f t="shared" si="2"/>
        <v>43.73</v>
      </c>
    </row>
    <row r="51" spans="1:10" ht="15.75" x14ac:dyDescent="0.25">
      <c r="A51" s="7"/>
      <c r="B51" s="11"/>
      <c r="C51" s="12">
        <f>C32</f>
        <v>904</v>
      </c>
      <c r="D51" s="26" t="str">
        <f>D32</f>
        <v>Напиток из облепихи протертой с сахаром (облепиха протертая с сахаром, вода)</v>
      </c>
      <c r="E51" s="43">
        <f>[2]Лист1!C249</f>
        <v>200</v>
      </c>
      <c r="F51" s="52">
        <f>[2]Лист1!D249</f>
        <v>12.79</v>
      </c>
      <c r="G51" s="14">
        <f>[2]Лист1!H249</f>
        <v>85.67</v>
      </c>
      <c r="H51" s="14">
        <f t="shared" si="2"/>
        <v>0.25</v>
      </c>
      <c r="I51" s="14">
        <f t="shared" si="2"/>
        <v>1.1100000000000001</v>
      </c>
      <c r="J51" s="14">
        <f t="shared" si="2"/>
        <v>18.670000000000002</v>
      </c>
    </row>
    <row r="52" spans="1:10" ht="15.75" x14ac:dyDescent="0.25">
      <c r="A52" s="7"/>
      <c r="B52" s="11"/>
      <c r="C52" s="12"/>
      <c r="D52" s="26" t="str">
        <f>D33</f>
        <v>Хлеб пшеничный йодированный</v>
      </c>
      <c r="E52" s="13">
        <f>[2]Лист1!C250</f>
        <v>25</v>
      </c>
      <c r="F52" s="45">
        <f>[2]Лист1!D250</f>
        <v>2.08</v>
      </c>
      <c r="G52" s="14">
        <f>[2]Лист1!H250</f>
        <v>60.75</v>
      </c>
      <c r="H52" s="14">
        <f t="shared" si="2"/>
        <v>1.88</v>
      </c>
      <c r="I52" s="14">
        <f t="shared" si="2"/>
        <v>0.25</v>
      </c>
      <c r="J52" s="14">
        <f t="shared" si="2"/>
        <v>12.75</v>
      </c>
    </row>
    <row r="53" spans="1:10" ht="15.75" x14ac:dyDescent="0.25">
      <c r="A53" s="7"/>
      <c r="B53" s="11"/>
      <c r="C53" s="6"/>
      <c r="D53" s="12" t="str">
        <f>D34</f>
        <v>Пюре фруктовое (1 шт.)</v>
      </c>
      <c r="E53" s="13">
        <f>[2]Лист1!C251</f>
        <v>125</v>
      </c>
      <c r="F53" s="45">
        <f>[2]Лист1!D251</f>
        <v>22.92</v>
      </c>
      <c r="G53" s="14">
        <f>[2]Лист1!H251</f>
        <v>55</v>
      </c>
      <c r="H53" s="14">
        <f t="shared" si="2"/>
        <v>0</v>
      </c>
      <c r="I53" s="14">
        <f t="shared" si="2"/>
        <v>0</v>
      </c>
      <c r="J53" s="14">
        <f t="shared" si="2"/>
        <v>13.75</v>
      </c>
    </row>
    <row r="54" spans="1:10" ht="15.75" x14ac:dyDescent="0.25">
      <c r="A54" s="7"/>
      <c r="B54" s="30"/>
      <c r="C54" s="30"/>
      <c r="D54" s="28" t="str">
        <f t="shared" ref="D54" si="3">D44</f>
        <v>Итого</v>
      </c>
      <c r="E54" s="31"/>
      <c r="F54" s="31" t="s">
        <v>24</v>
      </c>
      <c r="G54" s="31">
        <f>[2]Лист1!H252</f>
        <v>785.4799999999999</v>
      </c>
      <c r="H54" s="31">
        <f t="shared" si="2"/>
        <v>25.959999999999997</v>
      </c>
      <c r="I54" s="31">
        <f t="shared" si="2"/>
        <v>28.9</v>
      </c>
      <c r="J54" s="32">
        <f t="shared" si="2"/>
        <v>105.4</v>
      </c>
    </row>
    <row r="55" spans="1:10" ht="16.5" thickBot="1" x14ac:dyDescent="0.3">
      <c r="A55" s="19"/>
      <c r="B55" s="20"/>
      <c r="C55" s="20"/>
      <c r="D55" s="29" t="s">
        <v>16</v>
      </c>
      <c r="E55" s="33"/>
      <c r="F55" s="34">
        <v>120</v>
      </c>
      <c r="G55" s="35"/>
      <c r="H55" s="35"/>
      <c r="I55" s="35"/>
      <c r="J55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2024-02-09T03:16:27Z</dcterms:modified>
</cp:coreProperties>
</file>