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"/>
    </mc:Choice>
  </mc:AlternateContent>
  <xr:revisionPtr revIDLastSave="0" documentId="13_ncr:1_{2B25F483-DFEA-4658-A47C-C769EA7E0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9" i="1"/>
  <c r="G50" i="1"/>
  <c r="G51" i="1"/>
  <c r="G52" i="1"/>
  <c r="G53" i="1"/>
  <c r="G54" i="1"/>
  <c r="G38" i="1"/>
  <c r="G39" i="1"/>
  <c r="G40" i="1"/>
  <c r="G41" i="1"/>
  <c r="G42" i="1"/>
  <c r="G43" i="1"/>
  <c r="G44" i="1"/>
  <c r="H48" i="1"/>
  <c r="I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D51" i="1"/>
  <c r="D41" i="1"/>
  <c r="C29" i="1"/>
  <c r="C48" i="1" s="1"/>
  <c r="C30" i="1"/>
  <c r="C49" i="1" s="1"/>
  <c r="C31" i="1"/>
  <c r="C50" i="1" s="1"/>
  <c r="C32" i="1"/>
  <c r="C51" i="1" s="1"/>
  <c r="G29" i="1"/>
  <c r="G30" i="1"/>
  <c r="G31" i="1"/>
  <c r="G32" i="1"/>
  <c r="G33" i="1"/>
  <c r="G34" i="1"/>
  <c r="G35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D29" i="1"/>
  <c r="D48" i="1" s="1"/>
  <c r="E29" i="1"/>
  <c r="F29" i="1"/>
  <c r="D30" i="1"/>
  <c r="D49" i="1" s="1"/>
  <c r="E30" i="1"/>
  <c r="F30" i="1"/>
  <c r="D31" i="1"/>
  <c r="D50" i="1" s="1"/>
  <c r="E31" i="1"/>
  <c r="F31" i="1"/>
  <c r="D32" i="1"/>
  <c r="E32" i="1"/>
  <c r="F32" i="1"/>
  <c r="D33" i="1"/>
  <c r="D52" i="1" s="1"/>
  <c r="E33" i="1"/>
  <c r="F33" i="1"/>
  <c r="D34" i="1"/>
  <c r="D53" i="1" s="1"/>
  <c r="E34" i="1"/>
  <c r="F34" i="1"/>
  <c r="G21" i="1"/>
  <c r="G22" i="1"/>
  <c r="G23" i="1"/>
  <c r="G24" i="1"/>
  <c r="G25" i="1"/>
  <c r="G26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E21" i="1"/>
  <c r="F21" i="1"/>
  <c r="E22" i="1"/>
  <c r="F22" i="1"/>
  <c r="E23" i="1"/>
  <c r="F23" i="1"/>
  <c r="E24" i="1"/>
  <c r="F24" i="1"/>
  <c r="E25" i="1"/>
  <c r="F25" i="1"/>
  <c r="E26" i="1"/>
  <c r="C22" i="1"/>
  <c r="D24" i="1"/>
  <c r="C5" i="1"/>
  <c r="C21" i="1" s="1"/>
  <c r="C6" i="1"/>
  <c r="C7" i="1"/>
  <c r="C23" i="1" s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D21" i="1" s="1"/>
  <c r="E5" i="1"/>
  <c r="F5" i="1"/>
  <c r="D6" i="1"/>
  <c r="D22" i="1" s="1"/>
  <c r="E6" i="1"/>
  <c r="F6" i="1"/>
  <c r="D7" i="1"/>
  <c r="D23" i="1" s="1"/>
  <c r="E7" i="1"/>
  <c r="F7" i="1"/>
  <c r="D8" i="1"/>
  <c r="E8" i="1"/>
  <c r="F8" i="1"/>
  <c r="D9" i="1"/>
  <c r="D25" i="1" s="1"/>
  <c r="E9" i="1"/>
  <c r="F9" i="1"/>
  <c r="D14" i="1"/>
  <c r="F14" i="1"/>
  <c r="D45" i="1"/>
  <c r="D54" i="1"/>
  <c r="D43" i="1" l="1"/>
  <c r="D39" i="1"/>
  <c r="C41" i="1"/>
  <c r="C39" i="1"/>
  <c r="D42" i="1"/>
  <c r="D40" i="1"/>
  <c r="D38" i="1"/>
  <c r="C40" i="1"/>
  <c r="C38" i="1"/>
</calcChain>
</file>

<file path=xl/sharedStrings.xml><?xml version="1.0" encoding="utf-8"?>
<sst xmlns="http://schemas.openxmlformats.org/spreadsheetml/2006/main" count="81" uniqueCount="65">
  <si>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</si>
  <si>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</si>
  <si>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</si>
  <si>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</si>
  <si>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</si>
  <si>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</si>
  <si>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</si>
  <si>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</si>
  <si>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</si>
  <si>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</si>
  <si>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</si>
  <si>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</si>
  <si>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</si>
  <si>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</si>
  <si>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</si>
  <si>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</si>
  <si>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</si>
  <si>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</si>
  <si>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</si>
  <si>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</si>
  <si>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</si>
  <si>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</si>
  <si>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</si>
  <si>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</si>
  <si>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</si>
  <si>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</si>
  <si>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</si>
  <si>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</si>
  <si>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</si>
  <si>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</si>
  <si>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2,89</t>
  </si>
  <si>
    <t>36,92</t>
  </si>
  <si>
    <t>0,04</t>
  </si>
  <si>
    <t>0</t>
  </si>
  <si>
    <t>9,19</t>
  </si>
  <si>
    <t>Мандарин</t>
  </si>
  <si>
    <t>102</t>
  </si>
  <si>
    <t>19,00</t>
  </si>
  <si>
    <t>35,70</t>
  </si>
  <si>
    <t>35,7</t>
  </si>
  <si>
    <t>0,82</t>
  </si>
  <si>
    <t>0,20</t>
  </si>
  <si>
    <t>7,65</t>
  </si>
  <si>
    <t>200/4</t>
  </si>
  <si>
    <t>11,73</t>
  </si>
  <si>
    <t>627</t>
  </si>
  <si>
    <t>Пирожки печенье с мясом и луком (мука, сахар-песок, масло сливочное, яйцо, говядина, лук репчатый, масло раст, соль йод)</t>
  </si>
  <si>
    <t>Чай с лимоном (чай, сахар, лимон)</t>
  </si>
  <si>
    <t>Яблоко свежее</t>
  </si>
  <si>
    <t>85</t>
  </si>
  <si>
    <t>115</t>
  </si>
  <si>
    <t>404</t>
  </si>
  <si>
    <t>33,99</t>
  </si>
  <si>
    <t>18,12</t>
  </si>
  <si>
    <t>265,38</t>
  </si>
  <si>
    <t>51,06</t>
  </si>
  <si>
    <t>10,34</t>
  </si>
  <si>
    <t>31,36</t>
  </si>
  <si>
    <t>0,46</t>
  </si>
  <si>
    <t>11,27</t>
  </si>
  <si>
    <t>12,23</t>
  </si>
  <si>
    <t>10,8</t>
  </si>
  <si>
    <t>51,82</t>
  </si>
  <si>
    <t>353,36</t>
  </si>
  <si>
    <t>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</si>
</sst>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5.02%20&#1087;&#1086;%20%2016.02%2017,18,25,31,32,47,50,52,29,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61">
          <cell r="B261" t="str">
            <v>Каша молочная кукурузная с маслом (крупа кукурузная, молоко 3,2%, сахар-песок, соль йод., масло слив.) 190/10</v>
          </cell>
          <cell r="C261">
            <v>200</v>
          </cell>
          <cell r="D261">
            <v>23.04</v>
          </cell>
          <cell r="E261">
            <v>5.85</v>
          </cell>
          <cell r="F261">
            <v>5.78</v>
          </cell>
          <cell r="G261">
            <v>42.18</v>
          </cell>
          <cell r="H261">
            <v>230.1</v>
          </cell>
          <cell r="I261">
            <v>623</v>
          </cell>
        </row>
        <row r="262">
          <cell r="B262" t="str">
            <v>Сырники из творога со сгущенным молоком (творог , яйцо, масло раст., мука, сахар, молоко сгущ.)</v>
          </cell>
          <cell r="C262" t="str">
            <v>50/30</v>
          </cell>
          <cell r="D262">
            <v>31.24</v>
          </cell>
          <cell r="E262">
            <v>13.99</v>
          </cell>
          <cell r="F262">
            <v>5.43</v>
          </cell>
          <cell r="G262">
            <v>20.58</v>
          </cell>
          <cell r="H262">
            <v>187.17</v>
          </cell>
          <cell r="I262">
            <v>186</v>
          </cell>
        </row>
        <row r="263">
          <cell r="B263" t="str">
            <v>Кофейный напиток злаковый (кофейный напиток, молоко, сахар)</v>
          </cell>
          <cell r="C263">
            <v>200</v>
          </cell>
          <cell r="D263">
            <v>9.8000000000000007</v>
          </cell>
          <cell r="E263">
            <v>1.51</v>
          </cell>
          <cell r="F263">
            <v>1.1299999999999999</v>
          </cell>
          <cell r="G263">
            <v>12.61</v>
          </cell>
          <cell r="H263">
            <v>66.650000000000006</v>
          </cell>
          <cell r="I263">
            <v>1066</v>
          </cell>
        </row>
        <row r="264">
          <cell r="B264" t="str">
            <v>Хлеб пшеничный йодированный</v>
          </cell>
          <cell r="C264">
            <v>30</v>
          </cell>
          <cell r="D264">
            <v>2.4900000000000002</v>
          </cell>
          <cell r="E264">
            <v>2.33</v>
          </cell>
          <cell r="F264">
            <v>0.31</v>
          </cell>
          <cell r="G264">
            <v>15.81</v>
          </cell>
          <cell r="H264">
            <v>75.33</v>
          </cell>
        </row>
        <row r="265">
          <cell r="B265" t="str">
            <v xml:space="preserve">Яблоко </v>
          </cell>
          <cell r="C265">
            <v>117</v>
          </cell>
          <cell r="D265">
            <v>18.43</v>
          </cell>
          <cell r="E265">
            <v>0.47</v>
          </cell>
          <cell r="F265">
            <v>0.47</v>
          </cell>
          <cell r="G265">
            <v>11.47</v>
          </cell>
          <cell r="H265">
            <v>51.95</v>
          </cell>
        </row>
        <row r="266">
          <cell r="E266">
            <v>24.15</v>
          </cell>
          <cell r="F266">
            <v>13.120000000000001</v>
          </cell>
          <cell r="G266">
            <v>102.65</v>
          </cell>
          <cell r="H266">
            <v>611.20000000000005</v>
          </cell>
        </row>
        <row r="268">
          <cell r="C268">
            <v>240</v>
          </cell>
          <cell r="D268">
            <v>26</v>
          </cell>
          <cell r="E268">
            <v>8.2200000000000006</v>
          </cell>
          <cell r="F268">
            <v>6.93</v>
          </cell>
          <cell r="G268">
            <v>54.22</v>
          </cell>
          <cell r="H268">
            <v>312.12</v>
          </cell>
        </row>
        <row r="269">
          <cell r="C269" t="str">
            <v>50/30</v>
          </cell>
          <cell r="D269">
            <v>31.24</v>
          </cell>
          <cell r="E269">
            <v>13.99</v>
          </cell>
          <cell r="F269">
            <v>5.43</v>
          </cell>
          <cell r="G269">
            <v>20.58</v>
          </cell>
          <cell r="H269">
            <v>187.17</v>
          </cell>
        </row>
        <row r="270">
          <cell r="C270">
            <v>200</v>
          </cell>
          <cell r="D270">
            <v>9.8000000000000007</v>
          </cell>
          <cell r="E270">
            <v>1.51</v>
          </cell>
          <cell r="F270">
            <v>1.1299999999999999</v>
          </cell>
          <cell r="G270">
            <v>12.61</v>
          </cell>
          <cell r="H270">
            <v>66.650000000000006</v>
          </cell>
        </row>
        <row r="271">
          <cell r="C271">
            <v>30</v>
          </cell>
          <cell r="D271">
            <v>2.4900000000000002</v>
          </cell>
          <cell r="E271">
            <v>2.33</v>
          </cell>
          <cell r="F271">
            <v>0.31</v>
          </cell>
          <cell r="G271">
            <v>15.81</v>
          </cell>
          <cell r="H271">
            <v>72.900000000000006</v>
          </cell>
        </row>
        <row r="272">
          <cell r="C272">
            <v>130</v>
          </cell>
          <cell r="D272">
            <v>20.47</v>
          </cell>
          <cell r="E272">
            <v>0.52</v>
          </cell>
          <cell r="F272">
            <v>0.52</v>
          </cell>
          <cell r="G272">
            <v>12.74</v>
          </cell>
          <cell r="H272">
            <v>57.74</v>
          </cell>
        </row>
        <row r="273">
          <cell r="C273" t="str">
            <v>680</v>
          </cell>
          <cell r="E273">
            <v>26.570000000000004</v>
          </cell>
          <cell r="F273">
            <v>14.319999999999999</v>
          </cell>
          <cell r="G273">
            <v>115.96</v>
          </cell>
          <cell r="H273">
            <v>696.57999999999993</v>
          </cell>
        </row>
        <row r="275">
          <cell r="B275" t="str">
            <v>Борщ с капустой, картофелем и  фаршем (говядина, картофель,  капуста,  морковь,  лук репч., свекла, томат паста,  масло раст., соль йод.,) 10/190</v>
          </cell>
          <cell r="C275">
            <v>200</v>
          </cell>
          <cell r="D275">
            <v>14.39</v>
          </cell>
          <cell r="E275">
            <v>5.63</v>
          </cell>
          <cell r="F275">
            <v>9.26</v>
          </cell>
          <cell r="G275">
            <v>9.4600000000000009</v>
          </cell>
          <cell r="H275">
            <v>143.66</v>
          </cell>
          <cell r="I275" t="str">
            <v>165/998</v>
          </cell>
        </row>
        <row r="276">
          <cell r="B276" t="str">
            <v>Зразы ленивые с соусом красным (говядина, батон, яйцо, лук репчатый, соль йод., соус красный) 90/30</v>
          </cell>
          <cell r="C276">
            <v>120</v>
          </cell>
          <cell r="D276">
            <v>43.75</v>
          </cell>
          <cell r="E276">
            <v>11.57</v>
          </cell>
          <cell r="F276">
            <v>18.170000000000002</v>
          </cell>
          <cell r="G276">
            <v>14.32</v>
          </cell>
          <cell r="H276">
            <v>267.05</v>
          </cell>
          <cell r="I276">
            <v>1042</v>
          </cell>
        </row>
        <row r="277">
          <cell r="B277" t="str">
            <v>Гарнир каша гречневая рассыпчатая ( крупа гречневая, масло слив., соль йод.)</v>
          </cell>
          <cell r="C277">
            <v>150</v>
          </cell>
          <cell r="D277">
            <v>10.64</v>
          </cell>
          <cell r="E277">
            <v>6.2</v>
          </cell>
          <cell r="F277">
            <v>4.74</v>
          </cell>
          <cell r="G277">
            <v>37.979999999999997</v>
          </cell>
          <cell r="H277">
            <v>219.36</v>
          </cell>
          <cell r="I277">
            <v>632</v>
          </cell>
        </row>
        <row r="278">
          <cell r="B278" t="str">
            <v>Напиток из ягоды протертой с сахаром (брусника протертая с сахаром, сахар-песок)</v>
          </cell>
          <cell r="C278">
            <v>200</v>
          </cell>
          <cell r="D278">
            <v>13.42</v>
          </cell>
          <cell r="E278">
            <v>0.13</v>
          </cell>
          <cell r="F278">
            <v>0.09</v>
          </cell>
          <cell r="G278">
            <v>15.82</v>
          </cell>
          <cell r="H278">
            <v>64.61</v>
          </cell>
          <cell r="I278">
            <v>1083</v>
          </cell>
        </row>
        <row r="279">
          <cell r="B279" t="str">
            <v>Хлеб пшеничный йодированный</v>
          </cell>
          <cell r="C279">
            <v>25</v>
          </cell>
          <cell r="D279">
            <v>2.08</v>
          </cell>
          <cell r="E279">
            <v>1.88</v>
          </cell>
          <cell r="F279">
            <v>0.25</v>
          </cell>
          <cell r="G279">
            <v>12.75</v>
          </cell>
          <cell r="H279">
            <v>60.75</v>
          </cell>
        </row>
        <row r="280">
          <cell r="B280" t="str">
            <v xml:space="preserve">Мандарин </v>
          </cell>
          <cell r="C280">
            <v>111</v>
          </cell>
          <cell r="D280">
            <v>20.72</v>
          </cell>
          <cell r="E280">
            <v>0.89</v>
          </cell>
          <cell r="F280">
            <v>0.22</v>
          </cell>
          <cell r="G280">
            <v>8.33</v>
          </cell>
          <cell r="H280">
            <v>38.85</v>
          </cell>
        </row>
        <row r="281">
          <cell r="E281">
            <v>26.299999999999997</v>
          </cell>
          <cell r="F281">
            <v>32.730000000000004</v>
          </cell>
          <cell r="G281">
            <v>98.66</v>
          </cell>
          <cell r="H281">
            <v>794.28000000000009</v>
          </cell>
        </row>
        <row r="283">
          <cell r="C283">
            <v>250</v>
          </cell>
          <cell r="D283">
            <v>23.65</v>
          </cell>
        </row>
        <row r="284">
          <cell r="C284">
            <v>120</v>
          </cell>
          <cell r="D284">
            <v>43.75</v>
          </cell>
        </row>
        <row r="285">
          <cell r="C285">
            <v>190</v>
          </cell>
          <cell r="D285">
            <v>13.48</v>
          </cell>
        </row>
        <row r="286">
          <cell r="C286">
            <v>200</v>
          </cell>
          <cell r="D286">
            <v>13.42</v>
          </cell>
        </row>
        <row r="287">
          <cell r="C287">
            <v>36</v>
          </cell>
          <cell r="D287">
            <v>2.99</v>
          </cell>
        </row>
        <row r="288">
          <cell r="C288">
            <v>122</v>
          </cell>
          <cell r="D288">
            <v>22.71</v>
          </cell>
        </row>
        <row r="289">
          <cell r="C289" t="str">
            <v>918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G48" sqref="G48:G5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7"/>
      <c r="G1" s="1"/>
      <c r="H1" s="1"/>
      <c r="I1" s="1" t="s">
        <v>1</v>
      </c>
      <c r="J1" s="2">
        <v>45336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15.75" x14ac:dyDescent="0.25">
      <c r="A5" s="65"/>
      <c r="B5" s="66"/>
      <c r="C5" s="67">
        <f>[2]Лист1!I261</f>
        <v>623</v>
      </c>
      <c r="D5" s="75" t="str">
        <f>[2]Лист1!B261</f>
        <v>Каша молочная кукурузная с маслом (крупа кукурузная, молоко 3,2%, сахар-песок, соль йод., масло слив.) 190/10</v>
      </c>
      <c r="E5" s="73">
        <f>[2]Лист1!C261</f>
        <v>200</v>
      </c>
      <c r="F5" s="68">
        <f>[2]Лист1!D261</f>
        <v>23.04</v>
      </c>
      <c r="G5" s="69">
        <f>[2]Лист1!H261</f>
        <v>230.1</v>
      </c>
      <c r="H5" s="69">
        <f>[2]Лист1!E261</f>
        <v>5.85</v>
      </c>
      <c r="I5" s="69">
        <f>[2]Лист1!F261</f>
        <v>5.78</v>
      </c>
      <c r="J5" s="41">
        <f>[2]Лист1!G261</f>
        <v>42.18</v>
      </c>
    </row>
    <row r="6" spans="1:14" ht="15.75" x14ac:dyDescent="0.25">
      <c r="A6" s="7" t="s">
        <v>10</v>
      </c>
      <c r="B6" s="8"/>
      <c r="C6" s="10">
        <f>[2]Лист1!I262</f>
        <v>186</v>
      </c>
      <c r="D6" s="38" t="str">
        <f>[2]Лист1!B262</f>
        <v>Сырники из творога со сгущенным молоком (творог , яйцо, масло раст., мука, сахар, молоко сгущ.)</v>
      </c>
      <c r="E6" s="9" t="str">
        <f>[2]Лист1!C262</f>
        <v>50/30</v>
      </c>
      <c r="F6" s="51">
        <f>[2]Лист1!D262</f>
        <v>31.24</v>
      </c>
      <c r="G6" s="10">
        <f>[2]Лист1!H262</f>
        <v>187.17</v>
      </c>
      <c r="H6" s="10">
        <f>[2]Лист1!E262</f>
        <v>13.99</v>
      </c>
      <c r="I6" s="10">
        <f>[2]Лист1!F262</f>
        <v>5.43</v>
      </c>
      <c r="J6" s="14">
        <f>[2]Лист1!G262</f>
        <v>20.58</v>
      </c>
    </row>
    <row r="7" spans="1:14" ht="15.75" x14ac:dyDescent="0.25">
      <c r="A7" s="7"/>
      <c r="B7" s="11"/>
      <c r="C7" s="14">
        <f>[2]Лист1!I263</f>
        <v>1066</v>
      </c>
      <c r="D7" s="26" t="str">
        <f>[2]Лист1!B263</f>
        <v>Кофейный напиток злаковый (кофейный напиток, молоко, сахар)</v>
      </c>
      <c r="E7" s="13">
        <f>[2]Лист1!C263</f>
        <v>200</v>
      </c>
      <c r="F7" s="47">
        <f>[2]Лист1!D263</f>
        <v>9.8000000000000007</v>
      </c>
      <c r="G7" s="14">
        <f>[2]Лист1!H263</f>
        <v>66.650000000000006</v>
      </c>
      <c r="H7" s="14">
        <f>[2]Лист1!E263</f>
        <v>1.51</v>
      </c>
      <c r="I7" s="14">
        <f>[2]Лист1!F263</f>
        <v>1.1299999999999999</v>
      </c>
      <c r="J7" s="14">
        <f>[2]Лист1!G263</f>
        <v>12.61</v>
      </c>
      <c r="N7" s="72"/>
    </row>
    <row r="8" spans="1:14" ht="15.75" x14ac:dyDescent="0.25">
      <c r="A8" s="7"/>
      <c r="B8" s="11"/>
      <c r="C8" s="14"/>
      <c r="D8" s="26" t="str">
        <f>[2]Лист1!B264</f>
        <v>Хлеб пшеничный йодированный</v>
      </c>
      <c r="E8" s="13">
        <f>[2]Лист1!C264</f>
        <v>30</v>
      </c>
      <c r="F8" s="47">
        <f>[2]Лист1!D264</f>
        <v>2.4900000000000002</v>
      </c>
      <c r="G8" s="14">
        <f>[2]Лист1!H264</f>
        <v>75.33</v>
      </c>
      <c r="H8" s="14">
        <f>[2]Лист1!E264</f>
        <v>2.33</v>
      </c>
      <c r="I8" s="14">
        <f>[2]Лист1!F264</f>
        <v>0.31</v>
      </c>
      <c r="J8" s="14">
        <f>[2]Лист1!G264</f>
        <v>15.81</v>
      </c>
      <c r="N8" s="72"/>
    </row>
    <row r="9" spans="1:14" ht="15.75" x14ac:dyDescent="0.25">
      <c r="A9" s="7"/>
      <c r="B9" s="11"/>
      <c r="C9" s="14"/>
      <c r="D9" s="27" t="str">
        <f>[2]Лист1!B265</f>
        <v xml:space="preserve">Яблоко </v>
      </c>
      <c r="E9" s="13">
        <f>[2]Лист1!C265</f>
        <v>117</v>
      </c>
      <c r="F9" s="47">
        <f>[2]Лист1!D265</f>
        <v>18.43</v>
      </c>
      <c r="G9" s="14">
        <f>[2]Лист1!H265</f>
        <v>51.95</v>
      </c>
      <c r="H9" s="14">
        <f>[2]Лист1!E265</f>
        <v>0.47</v>
      </c>
      <c r="I9" s="14">
        <f>[2]Лист1!F265</f>
        <v>0.47</v>
      </c>
      <c r="J9" s="14">
        <f>[2]Лист1!G265</f>
        <v>11.47</v>
      </c>
    </row>
    <row r="10" spans="1:14" ht="15.75" x14ac:dyDescent="0.25">
      <c r="A10" s="7"/>
      <c r="B10" s="53"/>
      <c r="C10" s="47"/>
      <c r="D10" s="16" t="s">
        <v>16</v>
      </c>
      <c r="E10" s="18" t="s">
        <v>45</v>
      </c>
      <c r="F10" s="18" t="s">
        <v>24</v>
      </c>
      <c r="G10" s="18">
        <f>[2]Лист1!H266</f>
        <v>611.20000000000005</v>
      </c>
      <c r="H10" s="18">
        <f>[2]Лист1!E266</f>
        <v>24.15</v>
      </c>
      <c r="I10" s="18">
        <f>[2]Лист1!F266</f>
        <v>13.120000000000001</v>
      </c>
      <c r="J10" s="18">
        <f>[2]Лист1!G266</f>
        <v>102.65</v>
      </c>
    </row>
    <row r="11" spans="1:14" ht="15.75" x14ac:dyDescent="0.25">
      <c r="A11" s="7"/>
      <c r="B11" s="30"/>
      <c r="C11" s="30"/>
      <c r="D11" s="39" t="s">
        <v>17</v>
      </c>
      <c r="E11" s="31"/>
      <c r="F11" s="31" t="s">
        <v>24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27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35</v>
      </c>
      <c r="E13" s="23" t="s">
        <v>36</v>
      </c>
      <c r="F13" s="23" t="s">
        <v>37</v>
      </c>
      <c r="G13" s="23" t="s">
        <v>38</v>
      </c>
      <c r="H13" s="23" t="s">
        <v>40</v>
      </c>
      <c r="I13" s="23" t="s">
        <v>41</v>
      </c>
      <c r="J13" s="45" t="s">
        <v>42</v>
      </c>
    </row>
    <row r="14" spans="1:14" ht="15.75" x14ac:dyDescent="0.25">
      <c r="A14" s="7"/>
      <c r="B14" s="22"/>
      <c r="C14" s="22"/>
      <c r="D14" s="24" t="str">
        <f>'[1]1'!D14</f>
        <v>Итого</v>
      </c>
      <c r="E14" s="37" t="s">
        <v>36</v>
      </c>
      <c r="F14" s="37" t="str">
        <f>'[1]1'!F14</f>
        <v>19,00</v>
      </c>
      <c r="G14" s="37" t="s">
        <v>39</v>
      </c>
      <c r="H14" s="37" t="s">
        <v>40</v>
      </c>
      <c r="I14" s="37" t="s">
        <v>41</v>
      </c>
      <c r="J14" s="46" t="s">
        <v>42</v>
      </c>
    </row>
    <row r="15" spans="1:14" ht="15.75" x14ac:dyDescent="0.25">
      <c r="A15" s="7"/>
      <c r="B15" s="22"/>
      <c r="C15" s="22"/>
      <c r="D15" s="25" t="s">
        <v>28</v>
      </c>
      <c r="E15" s="61"/>
      <c r="F15" s="37"/>
      <c r="G15" s="37"/>
      <c r="H15" s="37"/>
      <c r="I15" s="37"/>
      <c r="J15" s="46"/>
    </row>
    <row r="16" spans="1:14" ht="63" x14ac:dyDescent="0.25">
      <c r="A16" s="7"/>
      <c r="B16" s="22"/>
      <c r="C16" s="22">
        <v>60</v>
      </c>
      <c r="D16" s="62" t="s">
        <v>46</v>
      </c>
      <c r="E16" s="64" t="s">
        <v>49</v>
      </c>
      <c r="F16" s="23" t="s">
        <v>52</v>
      </c>
      <c r="G16" s="23" t="s">
        <v>54</v>
      </c>
      <c r="H16" s="23" t="s">
        <v>44</v>
      </c>
      <c r="I16" s="23" t="s">
        <v>56</v>
      </c>
      <c r="J16" s="45" t="s">
        <v>57</v>
      </c>
    </row>
    <row r="17" spans="1:10" ht="15.75" x14ac:dyDescent="0.25">
      <c r="A17" s="7"/>
      <c r="B17" s="22"/>
      <c r="C17" s="22">
        <v>663</v>
      </c>
      <c r="D17" s="62" t="s">
        <v>47</v>
      </c>
      <c r="E17" s="64" t="s">
        <v>43</v>
      </c>
      <c r="F17" s="23" t="s">
        <v>30</v>
      </c>
      <c r="G17" s="23" t="s">
        <v>31</v>
      </c>
      <c r="H17" s="23" t="s">
        <v>32</v>
      </c>
      <c r="I17" s="23" t="s">
        <v>33</v>
      </c>
      <c r="J17" s="45" t="s">
        <v>34</v>
      </c>
    </row>
    <row r="18" spans="1:10" ht="15.75" x14ac:dyDescent="0.25">
      <c r="A18" s="7"/>
      <c r="B18" s="22"/>
      <c r="C18" s="22"/>
      <c r="D18" s="62" t="s">
        <v>48</v>
      </c>
      <c r="E18" s="64" t="s">
        <v>50</v>
      </c>
      <c r="F18" s="23" t="s">
        <v>53</v>
      </c>
      <c r="G18" s="23" t="s">
        <v>55</v>
      </c>
      <c r="H18" s="23" t="s">
        <v>58</v>
      </c>
      <c r="I18" s="23" t="s">
        <v>58</v>
      </c>
      <c r="J18" s="45" t="s">
        <v>59</v>
      </c>
    </row>
    <row r="19" spans="1:10" ht="15.75" x14ac:dyDescent="0.25">
      <c r="A19" s="7"/>
      <c r="B19" s="22"/>
      <c r="C19" s="22"/>
      <c r="D19" s="63" t="s">
        <v>16</v>
      </c>
      <c r="E19" s="61" t="s">
        <v>51</v>
      </c>
      <c r="F19" s="37" t="s">
        <v>26</v>
      </c>
      <c r="G19" s="37" t="s">
        <v>63</v>
      </c>
      <c r="H19" s="37" t="s">
        <v>60</v>
      </c>
      <c r="I19" s="37" t="s">
        <v>61</v>
      </c>
      <c r="J19" s="46" t="s">
        <v>62</v>
      </c>
    </row>
    <row r="20" spans="1:10" ht="16.5" thickBot="1" x14ac:dyDescent="0.3">
      <c r="A20" s="19"/>
      <c r="B20" s="54"/>
      <c r="C20" s="22"/>
      <c r="D20" s="25" t="s">
        <v>20</v>
      </c>
      <c r="E20" s="23"/>
      <c r="F20" s="23"/>
      <c r="G20" s="23"/>
      <c r="H20" s="55"/>
      <c r="I20" s="55"/>
      <c r="J20" s="45"/>
    </row>
    <row r="21" spans="1:10" ht="15.75" x14ac:dyDescent="0.25">
      <c r="A21" s="7"/>
      <c r="B21" s="22"/>
      <c r="C21" s="42">
        <f t="shared" ref="C21:D25" si="0">C5</f>
        <v>623</v>
      </c>
      <c r="D21" s="59" t="str">
        <f t="shared" si="0"/>
        <v>Каша молочная кукурузная с маслом (крупа кукурузная, молоко 3,2%, сахар-песок, соль йод., масло слив.) 190/10</v>
      </c>
      <c r="E21" s="23">
        <f>[2]Лист1!C268</f>
        <v>240</v>
      </c>
      <c r="F21" s="23">
        <f>[2]Лист1!D268</f>
        <v>26</v>
      </c>
      <c r="G21" s="23">
        <f>[2]Лист1!H268</f>
        <v>312.12</v>
      </c>
      <c r="H21" s="23">
        <f>[2]Лист1!E268</f>
        <v>8.2200000000000006</v>
      </c>
      <c r="I21" s="23">
        <f>[2]Лист1!F268</f>
        <v>6.93</v>
      </c>
      <c r="J21" s="45">
        <f>[2]Лист1!G268</f>
        <v>54.22</v>
      </c>
    </row>
    <row r="22" spans="1:10" ht="15.75" x14ac:dyDescent="0.25">
      <c r="A22" s="7"/>
      <c r="B22" s="22"/>
      <c r="C22" s="47">
        <f t="shared" si="0"/>
        <v>186</v>
      </c>
      <c r="D22" s="56" t="str">
        <f t="shared" si="0"/>
        <v>Сырники из творога со сгущенным молоком (творог , яйцо, масло раст., мука, сахар, молоко сгущ.)</v>
      </c>
      <c r="E22" s="23" t="str">
        <f>[2]Лист1!C269</f>
        <v>50/30</v>
      </c>
      <c r="F22" s="23">
        <f>[2]Лист1!D269</f>
        <v>31.24</v>
      </c>
      <c r="G22" s="23">
        <f>[2]Лист1!H269</f>
        <v>187.17</v>
      </c>
      <c r="H22" s="23">
        <f>[2]Лист1!E269</f>
        <v>13.99</v>
      </c>
      <c r="I22" s="23">
        <f>[2]Лист1!F269</f>
        <v>5.43</v>
      </c>
      <c r="J22" s="45">
        <f>[2]Лист1!G269</f>
        <v>20.58</v>
      </c>
    </row>
    <row r="23" spans="1:10" ht="15.75" x14ac:dyDescent="0.25">
      <c r="A23" s="21"/>
      <c r="B23" s="53"/>
      <c r="C23" s="47">
        <f t="shared" si="0"/>
        <v>1066</v>
      </c>
      <c r="D23" s="26" t="str">
        <f t="shared" si="0"/>
        <v>Кофейный напиток злаковый (кофейный напиток, молоко, сахар)</v>
      </c>
      <c r="E23" s="57">
        <f>[2]Лист1!C270</f>
        <v>200</v>
      </c>
      <c r="F23" s="45">
        <f>[2]Лист1!D270</f>
        <v>9.8000000000000007</v>
      </c>
      <c r="G23" s="45">
        <f>[2]Лист1!H270</f>
        <v>66.650000000000006</v>
      </c>
      <c r="H23" s="23">
        <f>[2]Лист1!E270</f>
        <v>1.51</v>
      </c>
      <c r="I23" s="23">
        <f>[2]Лист1!F270</f>
        <v>1.1299999999999999</v>
      </c>
      <c r="J23" s="45">
        <f>[2]Лист1!G270</f>
        <v>12.61</v>
      </c>
    </row>
    <row r="24" spans="1:10" ht="15.75" x14ac:dyDescent="0.25">
      <c r="A24" s="21"/>
      <c r="B24" s="53"/>
      <c r="C24" s="42"/>
      <c r="D24" s="26" t="str">
        <f t="shared" si="0"/>
        <v>Хлеб пшеничный йодированный</v>
      </c>
      <c r="E24" s="57">
        <f>[2]Лист1!C271</f>
        <v>30</v>
      </c>
      <c r="F24" s="45">
        <f>[2]Лист1!D271</f>
        <v>2.4900000000000002</v>
      </c>
      <c r="G24" s="45">
        <f>[2]Лист1!H271</f>
        <v>72.900000000000006</v>
      </c>
      <c r="H24" s="23">
        <f>[2]Лист1!E271</f>
        <v>2.33</v>
      </c>
      <c r="I24" s="23">
        <f>[2]Лист1!F271</f>
        <v>0.31</v>
      </c>
      <c r="J24" s="45">
        <f>[2]Лист1!G271</f>
        <v>15.81</v>
      </c>
    </row>
    <row r="25" spans="1:10" ht="15.75" x14ac:dyDescent="0.25">
      <c r="A25" s="21"/>
      <c r="B25" s="53"/>
      <c r="C25" s="42"/>
      <c r="D25" s="26" t="str">
        <f t="shared" si="0"/>
        <v xml:space="preserve">Яблоко </v>
      </c>
      <c r="E25" s="57">
        <f>[2]Лист1!C272</f>
        <v>130</v>
      </c>
      <c r="F25" s="45">
        <f>[2]Лист1!D272</f>
        <v>20.47</v>
      </c>
      <c r="G25" s="45">
        <f>[2]Лист1!H272</f>
        <v>57.74</v>
      </c>
      <c r="H25" s="23">
        <f>[2]Лист1!E272</f>
        <v>0.52</v>
      </c>
      <c r="I25" s="23">
        <f>[2]Лист1!F272</f>
        <v>0.52</v>
      </c>
      <c r="J25" s="45">
        <f>[2]Лист1!G272</f>
        <v>12.74</v>
      </c>
    </row>
    <row r="26" spans="1:10" ht="16.5" thickBot="1" x14ac:dyDescent="0.3">
      <c r="A26" s="21"/>
      <c r="B26" s="20"/>
      <c r="C26" s="70"/>
      <c r="D26" s="39" t="s">
        <v>16</v>
      </c>
      <c r="E26" s="18" t="str">
        <f>[2]Лист1!C273</f>
        <v>680</v>
      </c>
      <c r="F26" s="18" t="s">
        <v>18</v>
      </c>
      <c r="G26" s="18">
        <f>[2]Лист1!H273</f>
        <v>696.57999999999993</v>
      </c>
      <c r="H26" s="31">
        <f>[2]Лист1!E273</f>
        <v>26.570000000000004</v>
      </c>
      <c r="I26" s="31">
        <f>[2]Лист1!F273</f>
        <v>14.319999999999999</v>
      </c>
      <c r="J26" s="18">
        <f>[2]Лист1!G273</f>
        <v>115.96</v>
      </c>
    </row>
    <row r="27" spans="1:10" ht="15.75" x14ac:dyDescent="0.25">
      <c r="A27" s="21"/>
      <c r="B27" s="71"/>
      <c r="C27" s="30"/>
      <c r="D27" s="39" t="s">
        <v>17</v>
      </c>
      <c r="E27" s="17"/>
      <c r="F27" s="18" t="s">
        <v>18</v>
      </c>
      <c r="G27" s="18"/>
      <c r="H27" s="31"/>
      <c r="I27" s="31"/>
      <c r="J27" s="18"/>
    </row>
    <row r="28" spans="1:10" ht="15.75" x14ac:dyDescent="0.25">
      <c r="A28" s="21"/>
      <c r="B28" s="53"/>
      <c r="C28" s="22"/>
      <c r="D28" s="25" t="s">
        <v>21</v>
      </c>
      <c r="E28" s="45"/>
      <c r="F28" s="45"/>
      <c r="G28" s="45"/>
      <c r="H28" s="23"/>
      <c r="I28" s="23"/>
      <c r="J28" s="45"/>
    </row>
    <row r="29" spans="1:10" ht="15.75" x14ac:dyDescent="0.25">
      <c r="A29" s="21"/>
      <c r="B29" s="53"/>
      <c r="C29" s="22" t="str">
        <f>[2]Лист1!I275</f>
        <v>165/998</v>
      </c>
      <c r="D29" s="26" t="str">
        <f>[2]Лист1!B275</f>
        <v>Борщ с капустой, картофелем и  фаршем (говядина, картофель,  капуста,  морковь,  лук репч., свекла, томат паста,  масло раст., соль йод.,) 10/190</v>
      </c>
      <c r="E29" s="45">
        <f>[2]Лист1!C275</f>
        <v>200</v>
      </c>
      <c r="F29" s="45">
        <f>[2]Лист1!D275</f>
        <v>14.39</v>
      </c>
      <c r="G29" s="45">
        <f>[2]Лист1!H275</f>
        <v>143.66</v>
      </c>
      <c r="H29" s="23">
        <f>[2]Лист1!E275</f>
        <v>5.63</v>
      </c>
      <c r="I29" s="23">
        <f>[2]Лист1!F275</f>
        <v>9.26</v>
      </c>
      <c r="J29" s="45">
        <f>[2]Лист1!G275</f>
        <v>9.4600000000000009</v>
      </c>
    </row>
    <row r="30" spans="1:10" ht="15.75" x14ac:dyDescent="0.25">
      <c r="A30" s="21"/>
      <c r="B30" s="30"/>
      <c r="C30" s="22">
        <f>[2]Лист1!I276</f>
        <v>1042</v>
      </c>
      <c r="D30" s="26" t="str">
        <f>[2]Лист1!B276</f>
        <v>Зразы ленивые с соусом красным (говядина, батон, яйцо, лук репчатый, соль йод., соус красный) 90/30</v>
      </c>
      <c r="E30" s="45">
        <f>[2]Лист1!C276</f>
        <v>120</v>
      </c>
      <c r="F30" s="45">
        <f>[2]Лист1!D276</f>
        <v>43.75</v>
      </c>
      <c r="G30" s="45">
        <f>[2]Лист1!H276</f>
        <v>267.05</v>
      </c>
      <c r="H30" s="23">
        <f>[2]Лист1!E276</f>
        <v>11.57</v>
      </c>
      <c r="I30" s="23">
        <f>[2]Лист1!F276</f>
        <v>18.170000000000002</v>
      </c>
      <c r="J30" s="45">
        <f>[2]Лист1!G276</f>
        <v>14.32</v>
      </c>
    </row>
    <row r="31" spans="1:10" ht="15.75" x14ac:dyDescent="0.25">
      <c r="A31" s="21"/>
      <c r="B31" s="22"/>
      <c r="C31" s="22">
        <f>[2]Лист1!I277</f>
        <v>632</v>
      </c>
      <c r="D31" s="12" t="str">
        <f>[2]Лист1!B277</f>
        <v>Гарнир каша гречневая рассыпчатая ( крупа гречневая, масло слив., соль йод.)</v>
      </c>
      <c r="E31" s="45">
        <f>[2]Лист1!C277</f>
        <v>150</v>
      </c>
      <c r="F31" s="45">
        <f>[2]Лист1!D277</f>
        <v>10.64</v>
      </c>
      <c r="G31" s="45">
        <f>[2]Лист1!H277</f>
        <v>219.36</v>
      </c>
      <c r="H31" s="23">
        <f>[2]Лист1!E277</f>
        <v>6.2</v>
      </c>
      <c r="I31" s="23">
        <f>[2]Лист1!F277</f>
        <v>4.74</v>
      </c>
      <c r="J31" s="45">
        <f>[2]Лист1!G277</f>
        <v>37.979999999999997</v>
      </c>
    </row>
    <row r="32" spans="1:10" ht="15.75" x14ac:dyDescent="0.25">
      <c r="A32" s="21"/>
      <c r="B32" s="22"/>
      <c r="C32" s="22">
        <f>[2]Лист1!I278</f>
        <v>1083</v>
      </c>
      <c r="D32" s="76" t="str">
        <f>[2]Лист1!B278</f>
        <v>Напиток из ягоды протертой с сахаром (брусника протертая с сахаром, сахар-песок)</v>
      </c>
      <c r="E32" s="23">
        <f>[2]Лист1!C278</f>
        <v>200</v>
      </c>
      <c r="F32" s="23">
        <f>[2]Лист1!D278</f>
        <v>13.42</v>
      </c>
      <c r="G32" s="23">
        <f>[2]Лист1!H278</f>
        <v>64.61</v>
      </c>
      <c r="H32" s="23">
        <f>[2]Лист1!E278</f>
        <v>0.13</v>
      </c>
      <c r="I32" s="23">
        <f>[2]Лист1!F278</f>
        <v>0.09</v>
      </c>
      <c r="J32" s="23">
        <f>[2]Лист1!G278</f>
        <v>15.82</v>
      </c>
    </row>
    <row r="33" spans="1:10" ht="15.75" x14ac:dyDescent="0.25">
      <c r="A33" s="21"/>
      <c r="B33" s="22"/>
      <c r="C33" s="22"/>
      <c r="D33" s="76" t="str">
        <f>[2]Лист1!B279</f>
        <v>Хлеб пшеничный йодированный</v>
      </c>
      <c r="E33" s="23">
        <f>[2]Лист1!C279</f>
        <v>25</v>
      </c>
      <c r="F33" s="23">
        <f>[2]Лист1!D279</f>
        <v>2.08</v>
      </c>
      <c r="G33" s="23">
        <f>[2]Лист1!H279</f>
        <v>60.75</v>
      </c>
      <c r="H33" s="23">
        <f>[2]Лист1!E279</f>
        <v>1.88</v>
      </c>
      <c r="I33" s="23">
        <f>[2]Лист1!F279</f>
        <v>0.25</v>
      </c>
      <c r="J33" s="23">
        <f>[2]Лист1!G279</f>
        <v>12.75</v>
      </c>
    </row>
    <row r="34" spans="1:10" ht="15.75" x14ac:dyDescent="0.25">
      <c r="A34" s="21"/>
      <c r="B34" s="22"/>
      <c r="C34" s="22"/>
      <c r="D34" s="58" t="str">
        <f>[2]Лист1!B280</f>
        <v xml:space="preserve">Мандарин </v>
      </c>
      <c r="E34" s="23">
        <f>[2]Лист1!C280</f>
        <v>111</v>
      </c>
      <c r="F34" s="23">
        <f>[2]Лист1!D280</f>
        <v>20.72</v>
      </c>
      <c r="G34" s="23">
        <f>[2]Лист1!H280</f>
        <v>38.85</v>
      </c>
      <c r="H34" s="23">
        <f>[2]Лист1!E280</f>
        <v>0.89</v>
      </c>
      <c r="I34" s="23">
        <f>[2]Лист1!F280</f>
        <v>0.22</v>
      </c>
      <c r="J34" s="23">
        <f>[2]Лист1!G280</f>
        <v>8.33</v>
      </c>
    </row>
    <row r="35" spans="1:10" ht="15.75" x14ac:dyDescent="0.25">
      <c r="A35" s="21"/>
      <c r="B35" s="30"/>
      <c r="C35" s="22"/>
      <c r="D35" s="28" t="s">
        <v>16</v>
      </c>
      <c r="E35" s="46" t="s">
        <v>64</v>
      </c>
      <c r="F35" s="46" t="s">
        <v>23</v>
      </c>
      <c r="G35" s="46">
        <f>[2]Лист1!H281</f>
        <v>794.28000000000009</v>
      </c>
      <c r="H35" s="37">
        <f>[2]Лист1!E281</f>
        <v>26.299999999999997</v>
      </c>
      <c r="I35" s="37">
        <f>[2]Лист1!F281</f>
        <v>32.730000000000004</v>
      </c>
      <c r="J35" s="46">
        <f>[2]Лист1!G281</f>
        <v>98.66</v>
      </c>
    </row>
    <row r="36" spans="1:10" ht="16.5" thickBot="1" x14ac:dyDescent="0.3">
      <c r="A36" s="21"/>
      <c r="B36" s="22"/>
      <c r="C36" s="22"/>
      <c r="D36" s="29" t="s">
        <v>17</v>
      </c>
      <c r="E36" s="45"/>
      <c r="F36" s="46" t="s">
        <v>23</v>
      </c>
      <c r="G36" s="45"/>
      <c r="H36" s="23"/>
      <c r="I36" s="23"/>
      <c r="J36" s="45"/>
    </row>
    <row r="37" spans="1:10" ht="15.75" x14ac:dyDescent="0.25">
      <c r="A37" s="21"/>
      <c r="B37" s="22"/>
      <c r="C37" s="22"/>
      <c r="D37" s="25" t="s">
        <v>29</v>
      </c>
      <c r="E37" s="45"/>
      <c r="F37" s="46"/>
      <c r="G37" s="45"/>
      <c r="H37" s="23"/>
      <c r="I37" s="23"/>
      <c r="J37" s="45"/>
    </row>
    <row r="38" spans="1:10" ht="15.75" x14ac:dyDescent="0.25">
      <c r="A38" s="21"/>
      <c r="B38" s="22"/>
      <c r="C38" s="22" t="str">
        <f t="shared" ref="C38:D43" si="1">C29</f>
        <v>165/998</v>
      </c>
      <c r="D38" s="60" t="str">
        <f t="shared" si="1"/>
        <v>Борщ с капустой, картофелем и  фаршем (говядина, картофель,  капуста,  морковь,  лук репч., свекла, томат паста,  масло раст., соль йод.,) 10/190</v>
      </c>
      <c r="E38" s="45">
        <f>[2]Лист1!C283</f>
        <v>250</v>
      </c>
      <c r="F38" s="45">
        <f>[2]Лист1!D283</f>
        <v>23.65</v>
      </c>
      <c r="G38" s="45">
        <f>[2]Лист1!H275</f>
        <v>143.66</v>
      </c>
      <c r="H38" s="23">
        <f>[2]Лист1!E275</f>
        <v>5.63</v>
      </c>
      <c r="I38" s="23">
        <f>[2]Лист1!F275</f>
        <v>9.26</v>
      </c>
      <c r="J38" s="45">
        <f>[2]Лист1!G275</f>
        <v>9.4600000000000009</v>
      </c>
    </row>
    <row r="39" spans="1:10" ht="15.75" x14ac:dyDescent="0.25">
      <c r="A39" s="21"/>
      <c r="B39" s="22"/>
      <c r="C39" s="22">
        <f t="shared" si="1"/>
        <v>1042</v>
      </c>
      <c r="D39" s="60" t="str">
        <f t="shared" si="1"/>
        <v>Зразы ленивые с соусом красным (говядина, батон, яйцо, лук репчатый, соль йод., соус красный) 90/30</v>
      </c>
      <c r="E39" s="45">
        <f>[2]Лист1!C284</f>
        <v>120</v>
      </c>
      <c r="F39" s="45">
        <f>[2]Лист1!D284</f>
        <v>43.75</v>
      </c>
      <c r="G39" s="45">
        <f>[2]Лист1!H276</f>
        <v>267.05</v>
      </c>
      <c r="H39" s="23">
        <f>[2]Лист1!E276</f>
        <v>11.57</v>
      </c>
      <c r="I39" s="23">
        <f>[2]Лист1!F276</f>
        <v>18.170000000000002</v>
      </c>
      <c r="J39" s="45">
        <f>[2]Лист1!G276</f>
        <v>14.32</v>
      </c>
    </row>
    <row r="40" spans="1:10" ht="15.75" x14ac:dyDescent="0.25">
      <c r="A40" s="21"/>
      <c r="B40" s="22"/>
      <c r="C40" s="22">
        <f t="shared" si="1"/>
        <v>632</v>
      </c>
      <c r="D40" s="60" t="str">
        <f t="shared" si="1"/>
        <v>Гарнир каша гречневая рассыпчатая ( крупа гречневая, масло слив., соль йод.)</v>
      </c>
      <c r="E40" s="45">
        <f>[2]Лист1!C285</f>
        <v>190</v>
      </c>
      <c r="F40" s="45">
        <f>[2]Лист1!D285</f>
        <v>13.48</v>
      </c>
      <c r="G40" s="45">
        <f>[2]Лист1!H277</f>
        <v>219.36</v>
      </c>
      <c r="H40" s="23">
        <f>[2]Лист1!E277</f>
        <v>6.2</v>
      </c>
      <c r="I40" s="23">
        <f>[2]Лист1!F277</f>
        <v>4.74</v>
      </c>
      <c r="J40" s="45">
        <f>[2]Лист1!G277</f>
        <v>37.979999999999997</v>
      </c>
    </row>
    <row r="41" spans="1:10" ht="15.75" x14ac:dyDescent="0.25">
      <c r="A41" s="21"/>
      <c r="B41" s="22"/>
      <c r="C41" s="22">
        <f t="shared" si="1"/>
        <v>1083</v>
      </c>
      <c r="D41" s="60" t="str">
        <f t="shared" si="1"/>
        <v>Напиток из ягоды протертой с сахаром (брусника протертая с сахаром, сахар-песок)</v>
      </c>
      <c r="E41" s="45">
        <f>[2]Лист1!C286</f>
        <v>200</v>
      </c>
      <c r="F41" s="45">
        <f>[2]Лист1!D286</f>
        <v>13.42</v>
      </c>
      <c r="G41" s="45">
        <f>[2]Лист1!H278</f>
        <v>64.61</v>
      </c>
      <c r="H41" s="23">
        <f>[2]Лист1!E278</f>
        <v>0.13</v>
      </c>
      <c r="I41" s="23">
        <f>[2]Лист1!F278</f>
        <v>0.09</v>
      </c>
      <c r="J41" s="45">
        <f>[2]Лист1!G278</f>
        <v>15.82</v>
      </c>
    </row>
    <row r="42" spans="1:10" ht="15.75" x14ac:dyDescent="0.25">
      <c r="A42" s="21"/>
      <c r="B42" s="22"/>
      <c r="C42" s="22"/>
      <c r="D42" s="60" t="str">
        <f t="shared" si="1"/>
        <v>Хлеб пшеничный йодированный</v>
      </c>
      <c r="E42" s="45">
        <f>[2]Лист1!C287</f>
        <v>36</v>
      </c>
      <c r="F42" s="45">
        <f>[2]Лист1!D287</f>
        <v>2.99</v>
      </c>
      <c r="G42" s="45">
        <f>[2]Лист1!H279</f>
        <v>60.75</v>
      </c>
      <c r="H42" s="23">
        <f>[2]Лист1!E279</f>
        <v>1.88</v>
      </c>
      <c r="I42" s="23">
        <f>[2]Лист1!F279</f>
        <v>0.25</v>
      </c>
      <c r="J42" s="45">
        <f>[2]Лист1!G279</f>
        <v>12.75</v>
      </c>
    </row>
    <row r="43" spans="1:10" ht="15.75" x14ac:dyDescent="0.25">
      <c r="A43" s="21"/>
      <c r="B43" s="22"/>
      <c r="C43" s="22"/>
      <c r="D43" s="60" t="str">
        <f t="shared" si="1"/>
        <v xml:space="preserve">Мандарин </v>
      </c>
      <c r="E43" s="45">
        <f>[2]Лист1!C288</f>
        <v>122</v>
      </c>
      <c r="F43" s="45">
        <f>[2]Лист1!D288</f>
        <v>22.71</v>
      </c>
      <c r="G43" s="45">
        <f>[2]Лист1!H280</f>
        <v>38.85</v>
      </c>
      <c r="H43" s="23">
        <f>[2]Лист1!E280</f>
        <v>0.89</v>
      </c>
      <c r="I43" s="23">
        <f>[2]Лист1!F280</f>
        <v>0.22</v>
      </c>
      <c r="J43" s="45">
        <f>[2]Лист1!G280</f>
        <v>8.33</v>
      </c>
    </row>
    <row r="44" spans="1:10" ht="15.75" x14ac:dyDescent="0.25">
      <c r="A44" s="21"/>
      <c r="B44" s="22"/>
      <c r="C44" s="22"/>
      <c r="D44" s="28" t="s">
        <v>16</v>
      </c>
      <c r="E44" s="18" t="str">
        <f>[2]Лист1!C289</f>
        <v>918</v>
      </c>
      <c r="F44" s="18" t="s">
        <v>25</v>
      </c>
      <c r="G44" s="18">
        <f>[2]Лист1!H281</f>
        <v>794.28000000000009</v>
      </c>
      <c r="H44" s="31">
        <f>[2]Лист1!E281</f>
        <v>26.299999999999997</v>
      </c>
      <c r="I44" s="31">
        <f>[2]Лист1!F281</f>
        <v>32.730000000000004</v>
      </c>
      <c r="J44" s="18">
        <f>[2]Лист1!G281</f>
        <v>98.66</v>
      </c>
    </row>
    <row r="45" spans="1:10" ht="15.75" x14ac:dyDescent="0.25">
      <c r="A45" s="21"/>
      <c r="B45" s="22"/>
      <c r="C45" s="22"/>
      <c r="D45" s="28" t="str">
        <f t="shared" ref="D45" si="2">D55</f>
        <v>Льготное питание</v>
      </c>
      <c r="E45" s="17"/>
      <c r="F45" s="18" t="s">
        <v>25</v>
      </c>
      <c r="G45" s="18"/>
      <c r="H45" s="31"/>
      <c r="I45" s="31"/>
      <c r="J45" s="18"/>
    </row>
    <row r="46" spans="1:10" ht="15.75" x14ac:dyDescent="0.25">
      <c r="A46" s="21"/>
      <c r="B46" s="22"/>
      <c r="C46" s="22"/>
      <c r="D46" s="24"/>
      <c r="E46" s="45"/>
      <c r="F46" s="46"/>
      <c r="G46" s="45"/>
      <c r="H46" s="23"/>
      <c r="I46" s="23"/>
      <c r="J46" s="45"/>
    </row>
    <row r="47" spans="1:10" ht="16.5" thickBot="1" x14ac:dyDescent="0.3">
      <c r="A47" s="21"/>
      <c r="B47" s="54"/>
      <c r="C47" s="22"/>
      <c r="D47" s="25" t="s">
        <v>22</v>
      </c>
      <c r="E47" s="45"/>
      <c r="F47" s="45"/>
      <c r="G47" s="45"/>
      <c r="H47" s="23"/>
      <c r="I47" s="23"/>
      <c r="J47" s="45"/>
    </row>
    <row r="48" spans="1:10" ht="15.75" x14ac:dyDescent="0.25">
      <c r="A48" s="7" t="s">
        <v>11</v>
      </c>
      <c r="B48" s="53"/>
      <c r="C48" s="12" t="str">
        <f t="shared" ref="C48:D53" si="3">C29</f>
        <v>165/998</v>
      </c>
      <c r="D48" s="26" t="str">
        <f t="shared" si="3"/>
        <v>Борщ с капустой, картофелем и  фаршем (говядина, картофель,  капуста,  морковь,  лук репч., свекла, томат паста,  масло раст., соль йод.,) 10/190</v>
      </c>
      <c r="E48" s="80">
        <f t="shared" ref="E48:F54" si="4">E38</f>
        <v>250</v>
      </c>
      <c r="F48" s="80">
        <f t="shared" si="4"/>
        <v>23.65</v>
      </c>
      <c r="G48" s="44">
        <f>[2]Лист1!H275</f>
        <v>143.66</v>
      </c>
      <c r="H48" s="15">
        <f>[2]Лист1!E275</f>
        <v>5.63</v>
      </c>
      <c r="I48" s="15">
        <f>[2]Лист1!F275</f>
        <v>9.26</v>
      </c>
      <c r="J48" s="15">
        <f>[2]Лист1!G275</f>
        <v>9.4600000000000009</v>
      </c>
    </row>
    <row r="49" spans="1:10" ht="47.25" x14ac:dyDescent="0.25">
      <c r="A49" s="7"/>
      <c r="B49" s="53"/>
      <c r="C49" s="12">
        <f t="shared" si="3"/>
        <v>1042</v>
      </c>
      <c r="D49" s="26" t="str">
        <f t="shared" si="3"/>
        <v>Зразы ленивые с соусом красным (говядина, батон, яйцо, лук репчатый, соль йод., соус красный) 90/30</v>
      </c>
      <c r="E49" s="15">
        <f t="shared" si="4"/>
        <v>120</v>
      </c>
      <c r="F49" s="45">
        <f t="shared" si="4"/>
        <v>43.75</v>
      </c>
      <c r="G49" s="44">
        <f>[2]Лист1!H276</f>
        <v>267.05</v>
      </c>
      <c r="H49" s="15">
        <f>[2]Лист1!E276</f>
        <v>11.57</v>
      </c>
      <c r="I49" s="15">
        <f>[2]Лист1!F276</f>
        <v>18.170000000000002</v>
      </c>
      <c r="J49" s="15">
        <f>[2]Лист1!G276</f>
        <v>14.32</v>
      </c>
    </row>
    <row r="50" spans="1:10" ht="31.5" x14ac:dyDescent="0.25">
      <c r="A50" s="7"/>
      <c r="B50" s="53"/>
      <c r="C50" s="12">
        <f t="shared" si="3"/>
        <v>632</v>
      </c>
      <c r="D50" s="26" t="str">
        <f t="shared" si="3"/>
        <v>Гарнир каша гречневая рассыпчатая ( крупа гречневая, масло слив., соль йод.)</v>
      </c>
      <c r="E50" s="43">
        <f t="shared" si="4"/>
        <v>190</v>
      </c>
      <c r="F50" s="52">
        <f t="shared" si="4"/>
        <v>13.48</v>
      </c>
      <c r="G50" s="44">
        <f>[2]Лист1!H277</f>
        <v>219.36</v>
      </c>
      <c r="H50" s="15">
        <f>[2]Лист1!E277</f>
        <v>6.2</v>
      </c>
      <c r="I50" s="15">
        <f>[2]Лист1!F277</f>
        <v>4.74</v>
      </c>
      <c r="J50" s="15">
        <f>[2]Лист1!G277</f>
        <v>37.979999999999997</v>
      </c>
    </row>
    <row r="51" spans="1:10" ht="47.25" x14ac:dyDescent="0.25">
      <c r="A51" s="7"/>
      <c r="B51" s="53"/>
      <c r="C51" s="12">
        <f t="shared" si="3"/>
        <v>1083</v>
      </c>
      <c r="D51" s="26" t="str">
        <f t="shared" si="3"/>
        <v>Напиток из ягоды протертой с сахаром (брусника протертая с сахаром, сахар-песок)</v>
      </c>
      <c r="E51" s="43">
        <f t="shared" si="4"/>
        <v>200</v>
      </c>
      <c r="F51" s="52">
        <f t="shared" si="4"/>
        <v>13.42</v>
      </c>
      <c r="G51" s="44">
        <f>[2]Лист1!H278</f>
        <v>64.61</v>
      </c>
      <c r="H51" s="15">
        <f>[2]Лист1!E278</f>
        <v>0.13</v>
      </c>
      <c r="I51" s="15">
        <f>[2]Лист1!F278</f>
        <v>0.09</v>
      </c>
      <c r="J51" s="15">
        <f>[2]Лист1!G278</f>
        <v>15.82</v>
      </c>
    </row>
    <row r="52" spans="1:10" ht="15.75" x14ac:dyDescent="0.25">
      <c r="A52" s="7"/>
      <c r="B52" s="11"/>
      <c r="C52" s="12"/>
      <c r="D52" s="26" t="str">
        <f t="shared" si="3"/>
        <v>Хлеб пшеничный йодированный</v>
      </c>
      <c r="E52" s="43">
        <f t="shared" si="4"/>
        <v>36</v>
      </c>
      <c r="F52" s="52">
        <f t="shared" si="4"/>
        <v>2.99</v>
      </c>
      <c r="G52" s="14">
        <f>[2]Лист1!H279</f>
        <v>60.75</v>
      </c>
      <c r="H52" s="14">
        <f>[2]Лист1!E279</f>
        <v>1.88</v>
      </c>
      <c r="I52" s="14">
        <f>[2]Лист1!F279</f>
        <v>0.25</v>
      </c>
      <c r="J52" s="14">
        <f>[2]Лист1!G279</f>
        <v>12.75</v>
      </c>
    </row>
    <row r="53" spans="1:10" ht="15.75" x14ac:dyDescent="0.25">
      <c r="A53" s="7"/>
      <c r="B53" s="11"/>
      <c r="C53" s="12"/>
      <c r="D53" s="26" t="str">
        <f t="shared" si="3"/>
        <v xml:space="preserve">Мандарин </v>
      </c>
      <c r="E53" s="13">
        <f t="shared" si="4"/>
        <v>122</v>
      </c>
      <c r="F53" s="45">
        <f t="shared" si="4"/>
        <v>22.71</v>
      </c>
      <c r="G53" s="14">
        <f>[2]Лист1!H280</f>
        <v>38.85</v>
      </c>
      <c r="H53" s="14">
        <f>[2]Лист1!E280</f>
        <v>0.89</v>
      </c>
      <c r="I53" s="14">
        <f>[2]Лист1!F280</f>
        <v>0.22</v>
      </c>
      <c r="J53" s="14">
        <f>[2]Лист1!G280</f>
        <v>8.33</v>
      </c>
    </row>
    <row r="54" spans="1:10" ht="15.75" x14ac:dyDescent="0.25">
      <c r="A54" s="7"/>
      <c r="B54" s="30"/>
      <c r="C54" s="30"/>
      <c r="D54" s="28" t="str">
        <f t="shared" ref="D54" si="5">D44</f>
        <v>Итого</v>
      </c>
      <c r="E54" s="31" t="str">
        <f t="shared" si="4"/>
        <v>918</v>
      </c>
      <c r="F54" s="31" t="str">
        <f t="shared" si="4"/>
        <v>120,00</v>
      </c>
      <c r="G54" s="31">
        <f>[2]Лист1!H281</f>
        <v>794.28000000000009</v>
      </c>
      <c r="H54" s="31">
        <f>[2]Лист1!E281</f>
        <v>26.299999999999997</v>
      </c>
      <c r="I54" s="31">
        <f>[2]Лист1!F281</f>
        <v>32.730000000000004</v>
      </c>
      <c r="J54" s="32">
        <f>[2]Лист1!G281</f>
        <v>98.66</v>
      </c>
    </row>
    <row r="55" spans="1:10" ht="16.5" thickBot="1" x14ac:dyDescent="0.3">
      <c r="A55" s="19"/>
      <c r="B55" s="20"/>
      <c r="C55" s="20"/>
      <c r="D55" s="29" t="s">
        <v>17</v>
      </c>
      <c r="E55" s="33"/>
      <c r="F55" s="34">
        <v>120</v>
      </c>
      <c r="G55" s="35"/>
      <c r="H55" s="35"/>
      <c r="I55" s="35"/>
      <c r="J55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2024-02-09T03:42:58Z</dcterms:modified>
</cp:coreProperties>
</file>