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AEA7999E-769F-4E46-9624-DEC35ED79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I48" i="1"/>
  <c r="C52" i="1"/>
  <c r="C53" i="1"/>
  <c r="G38" i="1"/>
  <c r="G48" i="1" s="1"/>
  <c r="G39" i="1"/>
  <c r="G49" i="1" s="1"/>
  <c r="G40" i="1"/>
  <c r="G50" i="1" s="1"/>
  <c r="G41" i="1"/>
  <c r="G51" i="1" s="1"/>
  <c r="G42" i="1"/>
  <c r="G52" i="1" s="1"/>
  <c r="G43" i="1"/>
  <c r="G53" i="1" s="1"/>
  <c r="G44" i="1"/>
  <c r="G54" i="1" s="1"/>
  <c r="H38" i="1"/>
  <c r="H48" i="1" s="1"/>
  <c r="I38" i="1"/>
  <c r="J38" i="1"/>
  <c r="J48" i="1" s="1"/>
  <c r="H39" i="1"/>
  <c r="H49" i="1" s="1"/>
  <c r="I39" i="1"/>
  <c r="I49" i="1" s="1"/>
  <c r="J39" i="1"/>
  <c r="J49" i="1" s="1"/>
  <c r="H40" i="1"/>
  <c r="H50" i="1" s="1"/>
  <c r="I40" i="1"/>
  <c r="I50" i="1" s="1"/>
  <c r="J40" i="1"/>
  <c r="J50" i="1" s="1"/>
  <c r="H41" i="1"/>
  <c r="H51" i="1" s="1"/>
  <c r="I41" i="1"/>
  <c r="I51" i="1" s="1"/>
  <c r="J41" i="1"/>
  <c r="J51" i="1" s="1"/>
  <c r="H42" i="1"/>
  <c r="H52" i="1" s="1"/>
  <c r="I42" i="1"/>
  <c r="I52" i="1" s="1"/>
  <c r="J42" i="1"/>
  <c r="J52" i="1" s="1"/>
  <c r="H43" i="1"/>
  <c r="H53" i="1" s="1"/>
  <c r="I43" i="1"/>
  <c r="I53" i="1" s="1"/>
  <c r="J43" i="1"/>
  <c r="J53" i="1" s="1"/>
  <c r="H44" i="1"/>
  <c r="H54" i="1" s="1"/>
  <c r="I44" i="1"/>
  <c r="I54" i="1" s="1"/>
  <c r="J44" i="1"/>
  <c r="J54" i="1" s="1"/>
  <c r="D38" i="1"/>
  <c r="D48" i="1" s="1"/>
  <c r="E38" i="1"/>
  <c r="E48" i="1" s="1"/>
  <c r="F38" i="1"/>
  <c r="D39" i="1"/>
  <c r="D49" i="1" s="1"/>
  <c r="E39" i="1"/>
  <c r="E49" i="1" s="1"/>
  <c r="F39" i="1"/>
  <c r="F49" i="1" s="1"/>
  <c r="D40" i="1"/>
  <c r="D50" i="1" s="1"/>
  <c r="E40" i="1"/>
  <c r="E50" i="1" s="1"/>
  <c r="F40" i="1"/>
  <c r="F50" i="1" s="1"/>
  <c r="D41" i="1"/>
  <c r="D51" i="1" s="1"/>
  <c r="E41" i="1"/>
  <c r="E51" i="1" s="1"/>
  <c r="F41" i="1"/>
  <c r="F51" i="1" s="1"/>
  <c r="D42" i="1"/>
  <c r="D52" i="1" s="1"/>
  <c r="E42" i="1"/>
  <c r="E52" i="1" s="1"/>
  <c r="F42" i="1"/>
  <c r="F52" i="1" s="1"/>
  <c r="D43" i="1"/>
  <c r="D53" i="1" s="1"/>
  <c r="E43" i="1"/>
  <c r="E53" i="1" s="1"/>
  <c r="F43" i="1"/>
  <c r="F53" i="1" s="1"/>
  <c r="C29" i="1"/>
  <c r="C38" i="1" s="1"/>
  <c r="C48" i="1" s="1"/>
  <c r="C30" i="1"/>
  <c r="C39" i="1" s="1"/>
  <c r="C49" i="1" s="1"/>
  <c r="C31" i="1"/>
  <c r="C40" i="1" s="1"/>
  <c r="C50" i="1" s="1"/>
  <c r="C32" i="1"/>
  <c r="C41" i="1" s="1"/>
  <c r="C51" i="1" s="1"/>
  <c r="G29" i="1"/>
  <c r="G30" i="1"/>
  <c r="G31" i="1"/>
  <c r="G32" i="1"/>
  <c r="G33" i="1"/>
  <c r="G34" i="1"/>
  <c r="G35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G21" i="1"/>
  <c r="G22" i="1"/>
  <c r="G23" i="1"/>
  <c r="G24" i="1"/>
  <c r="G25" i="1"/>
  <c r="G26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E21" i="1"/>
  <c r="F21" i="1"/>
  <c r="E22" i="1"/>
  <c r="F22" i="1"/>
  <c r="E23" i="1"/>
  <c r="F23" i="1"/>
  <c r="E24" i="1"/>
  <c r="F24" i="1"/>
  <c r="E25" i="1"/>
  <c r="F25" i="1"/>
  <c r="E26" i="1"/>
  <c r="C5" i="1"/>
  <c r="C21" i="1" s="1"/>
  <c r="C6" i="1"/>
  <c r="C22" i="1" s="1"/>
  <c r="C7" i="1"/>
  <c r="C23" i="1" s="1"/>
  <c r="C8" i="1"/>
  <c r="C24" i="1" s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D21" i="1" s="1"/>
  <c r="E5" i="1"/>
  <c r="F5" i="1"/>
  <c r="D6" i="1"/>
  <c r="D22" i="1" s="1"/>
  <c r="E6" i="1"/>
  <c r="F6" i="1"/>
  <c r="D7" i="1"/>
  <c r="D23" i="1" s="1"/>
  <c r="E7" i="1"/>
  <c r="F7" i="1"/>
  <c r="D8" i="1"/>
  <c r="D24" i="1" s="1"/>
  <c r="E8" i="1"/>
  <c r="F8" i="1"/>
  <c r="D9" i="1"/>
  <c r="D25" i="1" s="1"/>
  <c r="E9" i="1"/>
  <c r="F9" i="1"/>
  <c r="F44" i="1"/>
  <c r="D14" i="1"/>
  <c r="F14" i="1"/>
  <c r="D45" i="1"/>
  <c r="D54" i="1"/>
</calcChain>
</file>

<file path=xl/sharedStrings.xml><?xml version="1.0" encoding="utf-8"?>
<sst xmlns="http://schemas.openxmlformats.org/spreadsheetml/2006/main" count="83" uniqueCount="65">
  <si>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</si>
  <si>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</si>
  <si>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</si>
  <si>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</si>
  <si>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</si>
  <si>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</si>
  <si>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</si>
  <si>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</si>
  <si>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</si>
  <si>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</si>
  <si>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</si>
  <si>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</si>
  <si>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</si>
  <si>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</si>
  <si>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</si>
  <si>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</si>
  <si>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</si>
  <si>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</si>
  <si>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</si>
  <si>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</si>
  <si>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</si>
  <si>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</si>
  <si>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</si>
  <si>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</si>
  <si>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</si>
  <si>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</si>
  <si>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</si>
  <si>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</si>
  <si>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</si>
  <si>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</si>
  <si>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0,04</t>
  </si>
  <si>
    <t>0</t>
  </si>
  <si>
    <t>19,00</t>
  </si>
  <si>
    <t>Чай с сахаром (чай, сахар)</t>
  </si>
  <si>
    <t>180</t>
  </si>
  <si>
    <t>30</t>
  </si>
  <si>
    <t>539</t>
  </si>
  <si>
    <t>782</t>
  </si>
  <si>
    <t>983</t>
  </si>
  <si>
    <t>Мармелад в инд упаковке</t>
  </si>
  <si>
    <t>127,20</t>
  </si>
  <si>
    <t>127,2</t>
  </si>
  <si>
    <t>31,76</t>
  </si>
  <si>
    <t>Хачапури "Школьник" (мука, сахар, дрожжи, соль йод. Сыр, картофель, масло под)</t>
  </si>
  <si>
    <t>Гематоген</t>
  </si>
  <si>
    <t>85</t>
  </si>
  <si>
    <t>1/40</t>
  </si>
  <si>
    <t>305</t>
  </si>
  <si>
    <t>23,53</t>
  </si>
  <si>
    <t>1,47</t>
  </si>
  <si>
    <t>30,00</t>
  </si>
  <si>
    <t>231,78</t>
  </si>
  <si>
    <t>32,69</t>
  </si>
  <si>
    <t>156,00</t>
  </si>
  <si>
    <t>420,47</t>
  </si>
  <si>
    <t>10,09</t>
  </si>
  <si>
    <t>7,04</t>
  </si>
  <si>
    <t>32,02</t>
  </si>
  <si>
    <t>8,17</t>
  </si>
  <si>
    <t>2,60</t>
  </si>
  <si>
    <t>1,60</t>
  </si>
  <si>
    <t>32,80</t>
  </si>
  <si>
    <t>12,69</t>
  </si>
  <si>
    <t>8,64</t>
  </si>
  <si>
    <t>72,99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</si>
</sst>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5.02%20&#1087;&#1086;%20%2016.02%2017,18,25,31,32,47,50,52,29,1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97">
          <cell r="B297" t="str">
            <v>Закуска порционированная (огурцы свежие)</v>
          </cell>
          <cell r="C297">
            <v>35</v>
          </cell>
          <cell r="D297">
            <v>13.19</v>
          </cell>
          <cell r="E297">
            <v>0.28000000000000003</v>
          </cell>
          <cell r="F297">
            <v>0.04</v>
          </cell>
          <cell r="G297">
            <v>0.88</v>
          </cell>
          <cell r="H297">
            <v>4.9400000000000004</v>
          </cell>
          <cell r="I297">
            <v>982</v>
          </cell>
        </row>
        <row r="298">
          <cell r="B298" t="str">
            <v>Тефтели II вариант с соусом красным (говядина, крупа рисовая, лук,  мука, масло подсолн., соль йод., соус красн.осн.)  80/30</v>
          </cell>
          <cell r="C298">
            <v>110</v>
          </cell>
          <cell r="D298">
            <v>39.97</v>
          </cell>
          <cell r="E298">
            <v>7.35</v>
          </cell>
          <cell r="F298">
            <v>10.29</v>
          </cell>
          <cell r="G298">
            <v>9.42</v>
          </cell>
          <cell r="H298">
            <v>177.75</v>
          </cell>
          <cell r="I298" t="str">
            <v>18/370</v>
          </cell>
        </row>
        <row r="299">
          <cell r="B299" t="str">
            <v>Пюре картофельное (картофель, молоко, масло слив., соль йод.)</v>
          </cell>
          <cell r="C299">
            <v>170</v>
          </cell>
          <cell r="D299">
            <v>23.91</v>
          </cell>
          <cell r="E299">
            <v>3.5</v>
          </cell>
          <cell r="F299">
            <v>5.07</v>
          </cell>
          <cell r="G299">
            <v>22.78</v>
          </cell>
          <cell r="H299">
            <v>150.72</v>
          </cell>
          <cell r="I299">
            <v>371</v>
          </cell>
        </row>
        <row r="300">
          <cell r="B300" t="str">
            <v>Напиток из шиповника  (шиповник, сахар, лимон)</v>
          </cell>
          <cell r="C300">
            <v>200</v>
          </cell>
          <cell r="D300">
            <v>5.94</v>
          </cell>
          <cell r="E300">
            <v>0.13</v>
          </cell>
          <cell r="F300">
            <v>0.09</v>
          </cell>
          <cell r="G300">
            <v>15.82</v>
          </cell>
          <cell r="H300">
            <v>64.61</v>
          </cell>
          <cell r="I300">
            <v>1083</v>
          </cell>
        </row>
        <row r="301">
          <cell r="B301" t="str">
            <v>Хлеб пшеничный йодированный</v>
          </cell>
          <cell r="C301">
            <v>24</v>
          </cell>
          <cell r="D301">
            <v>1.99</v>
          </cell>
          <cell r="E301">
            <v>1.8</v>
          </cell>
          <cell r="F301">
            <v>0.24</v>
          </cell>
          <cell r="G301">
            <v>12.24</v>
          </cell>
          <cell r="H301">
            <v>58.32</v>
          </cell>
        </row>
        <row r="302">
          <cell r="E302">
            <v>13.06</v>
          </cell>
          <cell r="F302">
            <v>15.729999999999999</v>
          </cell>
          <cell r="G302">
            <v>61.14</v>
          </cell>
          <cell r="H302">
            <v>456.34</v>
          </cell>
        </row>
        <row r="304">
          <cell r="C304">
            <v>35</v>
          </cell>
          <cell r="D304">
            <v>13.19</v>
          </cell>
          <cell r="E304">
            <v>0.28000000000000003</v>
          </cell>
          <cell r="F304">
            <v>0.04</v>
          </cell>
          <cell r="G304">
            <v>0.88</v>
          </cell>
          <cell r="H304">
            <v>4.9400000000000004</v>
          </cell>
        </row>
        <row r="305">
          <cell r="C305">
            <v>110</v>
          </cell>
          <cell r="D305">
            <v>39.97</v>
          </cell>
          <cell r="E305">
            <v>7.35</v>
          </cell>
          <cell r="F305">
            <v>10.29</v>
          </cell>
          <cell r="G305">
            <v>9.42</v>
          </cell>
          <cell r="H305">
            <v>177.75</v>
          </cell>
        </row>
        <row r="306">
          <cell r="C306">
            <v>200</v>
          </cell>
          <cell r="D306">
            <v>28.07</v>
          </cell>
          <cell r="E306">
            <v>4.12</v>
          </cell>
          <cell r="F306">
            <v>5.96</v>
          </cell>
          <cell r="G306">
            <v>26.8</v>
          </cell>
          <cell r="H306">
            <v>187.32</v>
          </cell>
        </row>
        <row r="307">
          <cell r="C307">
            <v>200</v>
          </cell>
          <cell r="D307">
            <v>5.94</v>
          </cell>
          <cell r="E307">
            <v>0.13</v>
          </cell>
          <cell r="F307">
            <v>0.09</v>
          </cell>
          <cell r="G307">
            <v>15.82</v>
          </cell>
          <cell r="H307">
            <v>64.61</v>
          </cell>
        </row>
        <row r="308">
          <cell r="C308">
            <v>34</v>
          </cell>
          <cell r="D308">
            <v>2.83</v>
          </cell>
          <cell r="E308">
            <v>2.5499999999999998</v>
          </cell>
          <cell r="F308">
            <v>0.34</v>
          </cell>
          <cell r="G308">
            <v>17.34</v>
          </cell>
          <cell r="H308">
            <v>82.62</v>
          </cell>
        </row>
        <row r="309">
          <cell r="C309" t="str">
            <v>579</v>
          </cell>
          <cell r="E309">
            <v>14.43</v>
          </cell>
          <cell r="F309">
            <v>16.72</v>
          </cell>
          <cell r="G309">
            <v>70.260000000000005</v>
          </cell>
          <cell r="H309">
            <v>517.24</v>
          </cell>
        </row>
        <row r="312">
          <cell r="B312" t="str">
            <v>Уха Рыбацкая (картофель, морковь, лук репчатый, масло подсолнечное, масло сливочное, сайра) 15/190</v>
          </cell>
          <cell r="C312">
            <v>205</v>
          </cell>
          <cell r="D312">
            <v>25.38</v>
          </cell>
          <cell r="E312">
            <v>4.07</v>
          </cell>
          <cell r="F312">
            <v>7.47</v>
          </cell>
          <cell r="G312">
            <v>12.11</v>
          </cell>
          <cell r="H312">
            <v>131.96</v>
          </cell>
          <cell r="I312">
            <v>17</v>
          </cell>
        </row>
        <row r="313">
          <cell r="B313" t="str">
            <v>Котлета мясная с маслом (говядина, свинина,  батон , лук реп., мука, соль йод., масло раст..) 90/5</v>
          </cell>
          <cell r="C313">
            <v>95</v>
          </cell>
          <cell r="D313">
            <v>46.45</v>
          </cell>
          <cell r="E313">
            <v>12.77</v>
          </cell>
          <cell r="F313">
            <v>23.5</v>
          </cell>
          <cell r="G313">
            <v>12.47</v>
          </cell>
          <cell r="H313">
            <v>312.45999999999998</v>
          </cell>
          <cell r="I313">
            <v>1055</v>
          </cell>
        </row>
        <row r="314">
          <cell r="B314" t="str">
            <v>Макаронные изделия отварные (макаронные изделия, масло сл.)</v>
          </cell>
          <cell r="C314">
            <v>150</v>
          </cell>
          <cell r="D314">
            <v>8.6999999999999993</v>
          </cell>
          <cell r="E314">
            <v>5.42</v>
          </cell>
          <cell r="F314">
            <v>4.07</v>
          </cell>
          <cell r="G314">
            <v>31.08</v>
          </cell>
          <cell r="H314">
            <v>185.45</v>
          </cell>
          <cell r="I314">
            <v>307</v>
          </cell>
        </row>
        <row r="315">
          <cell r="B315" t="str">
            <v>Компот из изюма с вит С (изюм, сахар, витамин С)</v>
          </cell>
          <cell r="C315">
            <v>180</v>
          </cell>
          <cell r="D315">
            <v>8.19</v>
          </cell>
          <cell r="E315">
            <v>0.09</v>
          </cell>
          <cell r="F315">
            <v>0.39</v>
          </cell>
          <cell r="G315">
            <v>18.95</v>
          </cell>
          <cell r="H315">
            <v>79.66</v>
          </cell>
          <cell r="I315">
            <v>435</v>
          </cell>
        </row>
        <row r="316">
          <cell r="B316" t="str">
            <v>Хлеб пшеничный йодированный</v>
          </cell>
          <cell r="C316">
            <v>27</v>
          </cell>
          <cell r="D316">
            <v>2.2400000000000002</v>
          </cell>
          <cell r="E316">
            <v>2.0299999999999998</v>
          </cell>
          <cell r="F316">
            <v>0.27</v>
          </cell>
          <cell r="G316">
            <v>13.77</v>
          </cell>
          <cell r="H316">
            <v>65.61</v>
          </cell>
        </row>
        <row r="317">
          <cell r="B317" t="str">
            <v>Сок фруктовый в п/у 1 шт</v>
          </cell>
          <cell r="C317">
            <v>125</v>
          </cell>
          <cell r="D317">
            <v>14.04</v>
          </cell>
          <cell r="E317">
            <v>0.88</v>
          </cell>
          <cell r="F317">
            <v>0.25</v>
          </cell>
          <cell r="G317">
            <v>14.25</v>
          </cell>
          <cell r="H317">
            <v>62.77</v>
          </cell>
        </row>
        <row r="318">
          <cell r="E318">
            <v>25.259999999999998</v>
          </cell>
          <cell r="F318">
            <v>35.950000000000003</v>
          </cell>
          <cell r="G318">
            <v>102.63</v>
          </cell>
          <cell r="H318">
            <v>837.90999999999985</v>
          </cell>
        </row>
        <row r="320">
          <cell r="B320" t="str">
            <v>Уха Рыбацкая (картофель, морковь, лук репчатый, масло подсолнечное, масло сливочное, сайра) 20/230</v>
          </cell>
          <cell r="C320">
            <v>250</v>
          </cell>
          <cell r="D320">
            <v>32.53</v>
          </cell>
          <cell r="E320">
            <v>4.96</v>
          </cell>
          <cell r="F320">
            <v>9.11</v>
          </cell>
          <cell r="G320">
            <v>14.77</v>
          </cell>
          <cell r="H320">
            <v>160.93</v>
          </cell>
        </row>
        <row r="321">
          <cell r="B321" t="str">
            <v>Котлета мясная с маслом (говядина, свинина,  батон , лук реп., мука, соль йод., масло раст..) 90/10</v>
          </cell>
          <cell r="C321">
            <v>100</v>
          </cell>
          <cell r="D321">
            <v>50.95</v>
          </cell>
          <cell r="E321">
            <v>13.44</v>
          </cell>
          <cell r="F321">
            <v>24.74</v>
          </cell>
          <cell r="G321">
            <v>13.13</v>
          </cell>
          <cell r="H321">
            <v>328.91</v>
          </cell>
        </row>
        <row r="322">
          <cell r="B322" t="str">
            <v>Макаронные изделия отварные (макаронные изделия, масло сливочное, соль йодиров.)</v>
          </cell>
          <cell r="C322">
            <v>190</v>
          </cell>
          <cell r="D322">
            <v>11.02</v>
          </cell>
          <cell r="E322">
            <v>6.86</v>
          </cell>
          <cell r="F322">
            <v>5.15</v>
          </cell>
          <cell r="G322">
            <v>40.28</v>
          </cell>
          <cell r="H322">
            <v>234.9</v>
          </cell>
        </row>
        <row r="323">
          <cell r="B323" t="str">
            <v>Компот из изюма с вит С (изюм, сахар, витамин С)</v>
          </cell>
          <cell r="C323">
            <v>200</v>
          </cell>
          <cell r="D323">
            <v>9.1</v>
          </cell>
          <cell r="E323">
            <v>0.1</v>
          </cell>
          <cell r="F323">
            <v>0.43</v>
          </cell>
          <cell r="G323">
            <v>21.06</v>
          </cell>
          <cell r="H323">
            <v>88.51</v>
          </cell>
        </row>
        <row r="324">
          <cell r="B324" t="str">
            <v>Хлеб пшеничный йодированный</v>
          </cell>
          <cell r="C324">
            <v>28</v>
          </cell>
          <cell r="D324">
            <v>2.33</v>
          </cell>
          <cell r="E324">
            <v>2.1</v>
          </cell>
          <cell r="F324">
            <v>0.28000000000000003</v>
          </cell>
          <cell r="G324">
            <v>14.28</v>
          </cell>
          <cell r="H324">
            <v>68.040000000000006</v>
          </cell>
        </row>
        <row r="325">
          <cell r="B325" t="str">
            <v>Сок фруктовый в п/у 1 шт</v>
          </cell>
          <cell r="C325">
            <v>125</v>
          </cell>
          <cell r="D325">
            <v>14.04</v>
          </cell>
          <cell r="E325">
            <v>0.88</v>
          </cell>
          <cell r="F325">
            <v>0.25</v>
          </cell>
          <cell r="G325">
            <v>14.25</v>
          </cell>
          <cell r="H325">
            <v>62.77</v>
          </cell>
        </row>
        <row r="326">
          <cell r="E326">
            <v>28.34</v>
          </cell>
          <cell r="F326">
            <v>39.959999999999994</v>
          </cell>
          <cell r="G326">
            <v>117.77000000000001</v>
          </cell>
          <cell r="H326">
            <v>944.06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7" t="s">
        <v>15</v>
      </c>
      <c r="C1" s="78"/>
      <c r="D1" s="79"/>
      <c r="E1" s="1" t="s">
        <v>12</v>
      </c>
      <c r="F1" s="47"/>
      <c r="G1" s="1"/>
      <c r="H1" s="1"/>
      <c r="I1" s="1" t="s">
        <v>1</v>
      </c>
      <c r="J1" s="2">
        <v>45337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4" t="s">
        <v>19</v>
      </c>
      <c r="E4" s="6"/>
      <c r="F4" s="50"/>
      <c r="G4" s="41"/>
      <c r="H4" s="41"/>
      <c r="I4" s="41"/>
      <c r="J4" s="41"/>
    </row>
    <row r="5" spans="1:14" ht="15.75" x14ac:dyDescent="0.25">
      <c r="A5" s="65"/>
      <c r="B5" s="66"/>
      <c r="C5" s="67">
        <f>[1]Лист1!I297</f>
        <v>982</v>
      </c>
      <c r="D5" s="75" t="str">
        <f>[1]Лист1!B297</f>
        <v>Закуска порционированная (огурцы свежие)</v>
      </c>
      <c r="E5" s="73">
        <f>[1]Лист1!C297</f>
        <v>35</v>
      </c>
      <c r="F5" s="68">
        <f>[1]Лист1!D297</f>
        <v>13.19</v>
      </c>
      <c r="G5" s="69">
        <f>[1]Лист1!H297</f>
        <v>4.9400000000000004</v>
      </c>
      <c r="H5" s="69">
        <f>[1]Лист1!E297</f>
        <v>0.28000000000000003</v>
      </c>
      <c r="I5" s="69">
        <f>[1]Лист1!F297</f>
        <v>0.04</v>
      </c>
      <c r="J5" s="41">
        <f>[1]Лист1!G297</f>
        <v>0.88</v>
      </c>
    </row>
    <row r="6" spans="1:14" ht="63" x14ac:dyDescent="0.25">
      <c r="A6" s="7" t="s">
        <v>10</v>
      </c>
      <c r="B6" s="8"/>
      <c r="C6" s="10" t="str">
        <f>[1]Лист1!I298</f>
        <v>18/370</v>
      </c>
      <c r="D6" s="38" t="str">
        <f>[1]Лист1!B298</f>
        <v>Тефтели II вариант с соусом красным (говядина, крупа рисовая, лук,  мука, масло подсолн., соль йод., соус красн.осн.)  80/30</v>
      </c>
      <c r="E6" s="9">
        <f>[1]Лист1!C298</f>
        <v>110</v>
      </c>
      <c r="F6" s="51">
        <f>[1]Лист1!D298</f>
        <v>39.97</v>
      </c>
      <c r="G6" s="10">
        <f>[1]Лист1!H298</f>
        <v>177.75</v>
      </c>
      <c r="H6" s="10">
        <f>[1]Лист1!E298</f>
        <v>7.35</v>
      </c>
      <c r="I6" s="10">
        <f>[1]Лист1!F298</f>
        <v>10.29</v>
      </c>
      <c r="J6" s="14">
        <f>[1]Лист1!G298</f>
        <v>9.42</v>
      </c>
    </row>
    <row r="7" spans="1:14" ht="31.5" x14ac:dyDescent="0.25">
      <c r="A7" s="7"/>
      <c r="B7" s="11"/>
      <c r="C7" s="14">
        <f>[1]Лист1!I299</f>
        <v>371</v>
      </c>
      <c r="D7" s="26" t="str">
        <f>[1]Лист1!B299</f>
        <v>Пюре картофельное (картофель, молоко, масло слив., соль йод.)</v>
      </c>
      <c r="E7" s="13">
        <f>[1]Лист1!C299</f>
        <v>170</v>
      </c>
      <c r="F7" s="47">
        <f>[1]Лист1!D299</f>
        <v>23.91</v>
      </c>
      <c r="G7" s="14">
        <f>[1]Лист1!H299</f>
        <v>150.72</v>
      </c>
      <c r="H7" s="14">
        <f>[1]Лист1!E299</f>
        <v>3.5</v>
      </c>
      <c r="I7" s="14">
        <f>[1]Лист1!F299</f>
        <v>5.07</v>
      </c>
      <c r="J7" s="14">
        <f>[1]Лист1!G299</f>
        <v>22.78</v>
      </c>
      <c r="N7" s="72"/>
    </row>
    <row r="8" spans="1:14" ht="31.5" x14ac:dyDescent="0.25">
      <c r="A8" s="7"/>
      <c r="B8" s="11"/>
      <c r="C8" s="14">
        <f>[1]Лист1!I300</f>
        <v>1083</v>
      </c>
      <c r="D8" s="26" t="str">
        <f>[1]Лист1!B300</f>
        <v>Напиток из шиповника  (шиповник, сахар, лимон)</v>
      </c>
      <c r="E8" s="13">
        <f>[1]Лист1!C300</f>
        <v>200</v>
      </c>
      <c r="F8" s="47">
        <f>[1]Лист1!D300</f>
        <v>5.94</v>
      </c>
      <c r="G8" s="14">
        <f>[1]Лист1!H300</f>
        <v>64.61</v>
      </c>
      <c r="H8" s="14">
        <f>[1]Лист1!E300</f>
        <v>0.13</v>
      </c>
      <c r="I8" s="14">
        <f>[1]Лист1!F300</f>
        <v>0.09</v>
      </c>
      <c r="J8" s="14">
        <f>[1]Лист1!G300</f>
        <v>15.82</v>
      </c>
      <c r="N8" s="72"/>
    </row>
    <row r="9" spans="1:14" ht="15.75" x14ac:dyDescent="0.25">
      <c r="A9" s="7"/>
      <c r="B9" s="11"/>
      <c r="C9" s="14"/>
      <c r="D9" s="27" t="str">
        <f>[1]Лист1!B301</f>
        <v>Хлеб пшеничный йодированный</v>
      </c>
      <c r="E9" s="13">
        <f>[1]Лист1!C301</f>
        <v>24</v>
      </c>
      <c r="F9" s="47">
        <f>[1]Лист1!D301</f>
        <v>1.99</v>
      </c>
      <c r="G9" s="14">
        <f>[1]Лист1!H301</f>
        <v>58.32</v>
      </c>
      <c r="H9" s="14">
        <f>[1]Лист1!E301</f>
        <v>1.8</v>
      </c>
      <c r="I9" s="14">
        <f>[1]Лист1!F301</f>
        <v>0.24</v>
      </c>
      <c r="J9" s="14">
        <f>[1]Лист1!G301</f>
        <v>12.24</v>
      </c>
    </row>
    <row r="10" spans="1:14" ht="15.75" x14ac:dyDescent="0.25">
      <c r="A10" s="7"/>
      <c r="B10" s="53"/>
      <c r="C10" s="47"/>
      <c r="D10" s="16" t="s">
        <v>16</v>
      </c>
      <c r="E10" s="18" t="s">
        <v>36</v>
      </c>
      <c r="F10" s="18" t="s">
        <v>24</v>
      </c>
      <c r="G10" s="18">
        <f>[1]Лист1!H302</f>
        <v>456.34</v>
      </c>
      <c r="H10" s="18">
        <f>[1]Лист1!E302</f>
        <v>13.06</v>
      </c>
      <c r="I10" s="18">
        <f>[1]Лист1!F302</f>
        <v>15.729999999999999</v>
      </c>
      <c r="J10" s="18">
        <f>[1]Лист1!G302</f>
        <v>61.14</v>
      </c>
    </row>
    <row r="11" spans="1:14" ht="15.75" x14ac:dyDescent="0.25">
      <c r="A11" s="7"/>
      <c r="B11" s="30"/>
      <c r="C11" s="30"/>
      <c r="D11" s="39" t="s">
        <v>17</v>
      </c>
      <c r="E11" s="31"/>
      <c r="F11" s="31" t="s">
        <v>24</v>
      </c>
      <c r="G11" s="40"/>
      <c r="H11" s="40"/>
      <c r="I11" s="40"/>
      <c r="J11" s="17"/>
    </row>
    <row r="12" spans="1:14" ht="15.75" x14ac:dyDescent="0.25">
      <c r="A12" s="7"/>
      <c r="B12" s="22"/>
      <c r="C12" s="22"/>
      <c r="D12" s="25" t="s">
        <v>27</v>
      </c>
      <c r="E12" s="37"/>
      <c r="F12" s="37"/>
      <c r="G12" s="23"/>
      <c r="H12" s="23"/>
      <c r="I12" s="23"/>
      <c r="J12" s="45"/>
    </row>
    <row r="13" spans="1:14" ht="15.75" x14ac:dyDescent="0.25">
      <c r="A13" s="7"/>
      <c r="B13" s="22"/>
      <c r="C13" s="22"/>
      <c r="D13" s="60" t="s">
        <v>39</v>
      </c>
      <c r="E13" s="23" t="s">
        <v>35</v>
      </c>
      <c r="F13" s="23" t="s">
        <v>32</v>
      </c>
      <c r="G13" s="23" t="s">
        <v>40</v>
      </c>
      <c r="H13" s="23" t="s">
        <v>30</v>
      </c>
      <c r="I13" s="23" t="s">
        <v>31</v>
      </c>
      <c r="J13" s="45" t="s">
        <v>42</v>
      </c>
    </row>
    <row r="14" spans="1:14" ht="15.75" x14ac:dyDescent="0.25">
      <c r="A14" s="7"/>
      <c r="B14" s="22"/>
      <c r="C14" s="22"/>
      <c r="D14" s="24" t="str">
        <f>'[2]1'!D14</f>
        <v>Итого</v>
      </c>
      <c r="E14" s="37" t="s">
        <v>35</v>
      </c>
      <c r="F14" s="37" t="str">
        <f>'[2]1'!F14</f>
        <v>19,00</v>
      </c>
      <c r="G14" s="37" t="s">
        <v>41</v>
      </c>
      <c r="H14" s="37" t="s">
        <v>30</v>
      </c>
      <c r="I14" s="37" t="s">
        <v>31</v>
      </c>
      <c r="J14" s="46" t="s">
        <v>42</v>
      </c>
    </row>
    <row r="15" spans="1:14" ht="15.75" x14ac:dyDescent="0.25">
      <c r="A15" s="7"/>
      <c r="B15" s="22"/>
      <c r="C15" s="22"/>
      <c r="D15" s="25" t="s">
        <v>28</v>
      </c>
      <c r="E15" s="61"/>
      <c r="F15" s="37"/>
      <c r="G15" s="37"/>
      <c r="H15" s="37"/>
      <c r="I15" s="37"/>
      <c r="J15" s="46"/>
    </row>
    <row r="16" spans="1:14" ht="47.25" x14ac:dyDescent="0.25">
      <c r="A16" s="7"/>
      <c r="B16" s="22"/>
      <c r="C16" s="22">
        <v>68</v>
      </c>
      <c r="D16" s="62" t="s">
        <v>43</v>
      </c>
      <c r="E16" s="64" t="s">
        <v>45</v>
      </c>
      <c r="F16" s="23" t="s">
        <v>48</v>
      </c>
      <c r="G16" s="23" t="s">
        <v>51</v>
      </c>
      <c r="H16" s="23" t="s">
        <v>55</v>
      </c>
      <c r="I16" s="23" t="s">
        <v>56</v>
      </c>
      <c r="J16" s="45" t="s">
        <v>57</v>
      </c>
    </row>
    <row r="17" spans="1:10" ht="15.75" x14ac:dyDescent="0.25">
      <c r="A17" s="7"/>
      <c r="B17" s="22"/>
      <c r="C17" s="22">
        <v>663</v>
      </c>
      <c r="D17" s="62" t="s">
        <v>33</v>
      </c>
      <c r="E17" s="64" t="s">
        <v>34</v>
      </c>
      <c r="F17" s="23" t="s">
        <v>49</v>
      </c>
      <c r="G17" s="23" t="s">
        <v>52</v>
      </c>
      <c r="H17" s="23" t="s">
        <v>31</v>
      </c>
      <c r="I17" s="23" t="s">
        <v>31</v>
      </c>
      <c r="J17" s="45" t="s">
        <v>58</v>
      </c>
    </row>
    <row r="18" spans="1:10" ht="15.75" x14ac:dyDescent="0.25">
      <c r="A18" s="7"/>
      <c r="B18" s="22"/>
      <c r="C18" s="22"/>
      <c r="D18" s="62" t="s">
        <v>44</v>
      </c>
      <c r="E18" s="64" t="s">
        <v>46</v>
      </c>
      <c r="F18" s="23" t="s">
        <v>50</v>
      </c>
      <c r="G18" s="23" t="s">
        <v>53</v>
      </c>
      <c r="H18" s="23" t="s">
        <v>59</v>
      </c>
      <c r="I18" s="23" t="s">
        <v>60</v>
      </c>
      <c r="J18" s="45" t="s">
        <v>61</v>
      </c>
    </row>
    <row r="19" spans="1:10" ht="15.75" x14ac:dyDescent="0.25">
      <c r="A19" s="7"/>
      <c r="B19" s="22"/>
      <c r="C19" s="22"/>
      <c r="D19" s="63" t="s">
        <v>16</v>
      </c>
      <c r="E19" s="61" t="s">
        <v>47</v>
      </c>
      <c r="F19" s="37" t="s">
        <v>26</v>
      </c>
      <c r="G19" s="37" t="s">
        <v>54</v>
      </c>
      <c r="H19" s="37" t="s">
        <v>62</v>
      </c>
      <c r="I19" s="37" t="s">
        <v>63</v>
      </c>
      <c r="J19" s="46" t="s">
        <v>64</v>
      </c>
    </row>
    <row r="20" spans="1:10" ht="16.5" thickBot="1" x14ac:dyDescent="0.3">
      <c r="A20" s="19"/>
      <c r="B20" s="54"/>
      <c r="C20" s="22"/>
      <c r="D20" s="25" t="s">
        <v>20</v>
      </c>
      <c r="E20" s="23"/>
      <c r="F20" s="23"/>
      <c r="G20" s="23"/>
      <c r="H20" s="55"/>
      <c r="I20" s="55"/>
      <c r="J20" s="45"/>
    </row>
    <row r="21" spans="1:10" ht="31.5" x14ac:dyDescent="0.25">
      <c r="A21" s="7"/>
      <c r="B21" s="22"/>
      <c r="C21" s="42">
        <f t="shared" ref="C21:D24" si="0">C5</f>
        <v>982</v>
      </c>
      <c r="D21" s="59" t="str">
        <f t="shared" si="0"/>
        <v>Закуска порционированная (огурцы свежие)</v>
      </c>
      <c r="E21" s="23">
        <f>[1]Лист1!C304</f>
        <v>35</v>
      </c>
      <c r="F21" s="23">
        <f>[1]Лист1!D304</f>
        <v>13.19</v>
      </c>
      <c r="G21" s="23">
        <f>[1]Лист1!H304</f>
        <v>4.9400000000000004</v>
      </c>
      <c r="H21" s="23">
        <f>[1]Лист1!E304</f>
        <v>0.28000000000000003</v>
      </c>
      <c r="I21" s="23">
        <f>[1]Лист1!F304</f>
        <v>0.04</v>
      </c>
      <c r="J21" s="45">
        <f>[1]Лист1!G304</f>
        <v>0.88</v>
      </c>
    </row>
    <row r="22" spans="1:10" ht="63" x14ac:dyDescent="0.25">
      <c r="A22" s="7"/>
      <c r="B22" s="22"/>
      <c r="C22" s="47" t="str">
        <f t="shared" si="0"/>
        <v>18/370</v>
      </c>
      <c r="D22" s="56" t="str">
        <f t="shared" si="0"/>
        <v>Тефтели II вариант с соусом красным (говядина, крупа рисовая, лук,  мука, масло подсолн., соль йод., соус красн.осн.)  80/30</v>
      </c>
      <c r="E22" s="23">
        <f>[1]Лист1!C305</f>
        <v>110</v>
      </c>
      <c r="F22" s="23">
        <f>[1]Лист1!D305</f>
        <v>39.97</v>
      </c>
      <c r="G22" s="23">
        <f>[1]Лист1!H305</f>
        <v>177.75</v>
      </c>
      <c r="H22" s="23">
        <f>[1]Лист1!E305</f>
        <v>7.35</v>
      </c>
      <c r="I22" s="23">
        <f>[1]Лист1!F305</f>
        <v>10.29</v>
      </c>
      <c r="J22" s="45">
        <f>[1]Лист1!G305</f>
        <v>9.42</v>
      </c>
    </row>
    <row r="23" spans="1:10" ht="31.5" x14ac:dyDescent="0.25">
      <c r="A23" s="21"/>
      <c r="B23" s="53"/>
      <c r="C23" s="47">
        <f t="shared" si="0"/>
        <v>371</v>
      </c>
      <c r="D23" s="26" t="str">
        <f t="shared" si="0"/>
        <v>Пюре картофельное (картофель, молоко, масло слив., соль йод.)</v>
      </c>
      <c r="E23" s="57">
        <f>[1]Лист1!C306</f>
        <v>200</v>
      </c>
      <c r="F23" s="45">
        <f>[1]Лист1!D306</f>
        <v>28.07</v>
      </c>
      <c r="G23" s="45">
        <f>[1]Лист1!H306</f>
        <v>187.32</v>
      </c>
      <c r="H23" s="23">
        <f>[1]Лист1!E306</f>
        <v>4.12</v>
      </c>
      <c r="I23" s="23">
        <f>[1]Лист1!F306</f>
        <v>5.96</v>
      </c>
      <c r="J23" s="45">
        <f>[1]Лист1!G306</f>
        <v>26.8</v>
      </c>
    </row>
    <row r="24" spans="1:10" ht="31.5" x14ac:dyDescent="0.25">
      <c r="A24" s="21"/>
      <c r="B24" s="53"/>
      <c r="C24" s="42">
        <f t="shared" si="0"/>
        <v>1083</v>
      </c>
      <c r="D24" s="26" t="str">
        <f t="shared" si="0"/>
        <v>Напиток из шиповника  (шиповник, сахар, лимон)</v>
      </c>
      <c r="E24" s="57">
        <f>[1]Лист1!C307</f>
        <v>200</v>
      </c>
      <c r="F24" s="45">
        <f>[1]Лист1!D307</f>
        <v>5.94</v>
      </c>
      <c r="G24" s="45">
        <f>[1]Лист1!H307</f>
        <v>64.61</v>
      </c>
      <c r="H24" s="23">
        <f>[1]Лист1!E307</f>
        <v>0.13</v>
      </c>
      <c r="I24" s="23">
        <f>[1]Лист1!F307</f>
        <v>0.09</v>
      </c>
      <c r="J24" s="45">
        <f>[1]Лист1!G307</f>
        <v>15.82</v>
      </c>
    </row>
    <row r="25" spans="1:10" ht="15.75" x14ac:dyDescent="0.25">
      <c r="A25" s="21"/>
      <c r="B25" s="53"/>
      <c r="C25" s="42"/>
      <c r="D25" s="26" t="str">
        <f>D9</f>
        <v>Хлеб пшеничный йодированный</v>
      </c>
      <c r="E25" s="57">
        <f>[1]Лист1!C308</f>
        <v>34</v>
      </c>
      <c r="F25" s="45">
        <f>[1]Лист1!D308</f>
        <v>2.83</v>
      </c>
      <c r="G25" s="45">
        <f>[1]Лист1!H308</f>
        <v>82.62</v>
      </c>
      <c r="H25" s="23">
        <f>[1]Лист1!E308</f>
        <v>2.5499999999999998</v>
      </c>
      <c r="I25" s="23">
        <f>[1]Лист1!F308</f>
        <v>0.34</v>
      </c>
      <c r="J25" s="45">
        <f>[1]Лист1!G308</f>
        <v>17.34</v>
      </c>
    </row>
    <row r="26" spans="1:10" ht="16.5" thickBot="1" x14ac:dyDescent="0.3">
      <c r="A26" s="21"/>
      <c r="B26" s="20"/>
      <c r="C26" s="70"/>
      <c r="D26" s="39" t="s">
        <v>16</v>
      </c>
      <c r="E26" s="18" t="str">
        <f>[1]Лист1!C309</f>
        <v>579</v>
      </c>
      <c r="F26" s="18" t="s">
        <v>18</v>
      </c>
      <c r="G26" s="18">
        <f>[1]Лист1!H309</f>
        <v>517.24</v>
      </c>
      <c r="H26" s="31">
        <f>[1]Лист1!E309</f>
        <v>14.43</v>
      </c>
      <c r="I26" s="31">
        <f>[1]Лист1!F309</f>
        <v>16.72</v>
      </c>
      <c r="J26" s="18">
        <f>[1]Лист1!G309</f>
        <v>70.260000000000005</v>
      </c>
    </row>
    <row r="27" spans="1:10" ht="15.75" x14ac:dyDescent="0.25">
      <c r="A27" s="21"/>
      <c r="B27" s="71"/>
      <c r="C27" s="30"/>
      <c r="D27" s="39" t="s">
        <v>17</v>
      </c>
      <c r="E27" s="17"/>
      <c r="F27" s="18" t="s">
        <v>18</v>
      </c>
      <c r="G27" s="18"/>
      <c r="H27" s="31"/>
      <c r="I27" s="31"/>
      <c r="J27" s="18"/>
    </row>
    <row r="28" spans="1:10" ht="15.75" x14ac:dyDescent="0.25">
      <c r="A28" s="21"/>
      <c r="B28" s="53"/>
      <c r="C28" s="22"/>
      <c r="D28" s="25" t="s">
        <v>21</v>
      </c>
      <c r="E28" s="45"/>
      <c r="F28" s="45"/>
      <c r="G28" s="45"/>
      <c r="H28" s="23"/>
      <c r="I28" s="23"/>
      <c r="J28" s="45"/>
    </row>
    <row r="29" spans="1:10" ht="47.25" x14ac:dyDescent="0.25">
      <c r="A29" s="21"/>
      <c r="B29" s="53"/>
      <c r="C29" s="22">
        <f>[1]Лист1!I312</f>
        <v>17</v>
      </c>
      <c r="D29" s="26" t="str">
        <f>[1]Лист1!B312</f>
        <v>Уха Рыбацкая (картофель, морковь, лук репчатый, масло подсолнечное, масло сливочное, сайра) 15/190</v>
      </c>
      <c r="E29" s="45">
        <f>[1]Лист1!C312</f>
        <v>205</v>
      </c>
      <c r="F29" s="45">
        <f>[1]Лист1!D312</f>
        <v>25.38</v>
      </c>
      <c r="G29" s="45">
        <f>[1]Лист1!H312</f>
        <v>131.96</v>
      </c>
      <c r="H29" s="23">
        <f>[1]Лист1!E312</f>
        <v>4.07</v>
      </c>
      <c r="I29" s="23">
        <f>[1]Лист1!F312</f>
        <v>7.47</v>
      </c>
      <c r="J29" s="45">
        <f>[1]Лист1!G312</f>
        <v>12.11</v>
      </c>
    </row>
    <row r="30" spans="1:10" ht="47.25" x14ac:dyDescent="0.25">
      <c r="A30" s="21"/>
      <c r="B30" s="30"/>
      <c r="C30" s="22">
        <f>[1]Лист1!I313</f>
        <v>1055</v>
      </c>
      <c r="D30" s="26" t="str">
        <f>[1]Лист1!B313</f>
        <v>Котлета мясная с маслом (говядина, свинина,  батон , лук реп., мука, соль йод., масло раст..) 90/5</v>
      </c>
      <c r="E30" s="45">
        <f>[1]Лист1!C313</f>
        <v>95</v>
      </c>
      <c r="F30" s="45">
        <f>[1]Лист1!D313</f>
        <v>46.45</v>
      </c>
      <c r="G30" s="45">
        <f>[1]Лист1!H313</f>
        <v>312.45999999999998</v>
      </c>
      <c r="H30" s="23">
        <f>[1]Лист1!E313</f>
        <v>12.77</v>
      </c>
      <c r="I30" s="23">
        <f>[1]Лист1!F313</f>
        <v>23.5</v>
      </c>
      <c r="J30" s="45">
        <f>[1]Лист1!G313</f>
        <v>12.47</v>
      </c>
    </row>
    <row r="31" spans="1:10" ht="31.5" x14ac:dyDescent="0.25">
      <c r="A31" s="21"/>
      <c r="B31" s="22"/>
      <c r="C31" s="22">
        <f>[1]Лист1!I314</f>
        <v>307</v>
      </c>
      <c r="D31" s="12" t="str">
        <f>[1]Лист1!B314</f>
        <v>Макаронные изделия отварные (макаронные изделия, масло сл.)</v>
      </c>
      <c r="E31" s="45">
        <f>[1]Лист1!C314</f>
        <v>150</v>
      </c>
      <c r="F31" s="45">
        <f>[1]Лист1!D314</f>
        <v>8.6999999999999993</v>
      </c>
      <c r="G31" s="45">
        <f>[1]Лист1!H314</f>
        <v>185.45</v>
      </c>
      <c r="H31" s="23">
        <f>[1]Лист1!E314</f>
        <v>5.42</v>
      </c>
      <c r="I31" s="23">
        <f>[1]Лист1!F314</f>
        <v>4.07</v>
      </c>
      <c r="J31" s="45">
        <f>[1]Лист1!G314</f>
        <v>31.08</v>
      </c>
    </row>
    <row r="32" spans="1:10" ht="31.5" x14ac:dyDescent="0.25">
      <c r="A32" s="21"/>
      <c r="B32" s="22"/>
      <c r="C32" s="22">
        <f>[1]Лист1!I315</f>
        <v>435</v>
      </c>
      <c r="D32" s="76" t="str">
        <f>[1]Лист1!B315</f>
        <v>Компот из изюма с вит С (изюм, сахар, витамин С)</v>
      </c>
      <c r="E32" s="23">
        <f>[1]Лист1!C315</f>
        <v>180</v>
      </c>
      <c r="F32" s="23">
        <f>[1]Лист1!D315</f>
        <v>8.19</v>
      </c>
      <c r="G32" s="23">
        <f>[1]Лист1!H315</f>
        <v>79.66</v>
      </c>
      <c r="H32" s="23">
        <f>[1]Лист1!E315</f>
        <v>0.09</v>
      </c>
      <c r="I32" s="23">
        <f>[1]Лист1!F315</f>
        <v>0.39</v>
      </c>
      <c r="J32" s="23">
        <f>[1]Лист1!G315</f>
        <v>18.95</v>
      </c>
    </row>
    <row r="33" spans="1:10" ht="15.75" x14ac:dyDescent="0.25">
      <c r="A33" s="21"/>
      <c r="B33" s="22"/>
      <c r="C33" s="22"/>
      <c r="D33" s="76" t="str">
        <f>[1]Лист1!B316</f>
        <v>Хлеб пшеничный йодированный</v>
      </c>
      <c r="E33" s="23">
        <f>[1]Лист1!C316</f>
        <v>27</v>
      </c>
      <c r="F33" s="23">
        <f>[1]Лист1!D316</f>
        <v>2.2400000000000002</v>
      </c>
      <c r="G33" s="23">
        <f>[1]Лист1!H316</f>
        <v>65.61</v>
      </c>
      <c r="H33" s="23">
        <f>[1]Лист1!E316</f>
        <v>2.0299999999999998</v>
      </c>
      <c r="I33" s="23">
        <f>[1]Лист1!F316</f>
        <v>0.27</v>
      </c>
      <c r="J33" s="23">
        <f>[1]Лист1!G316</f>
        <v>13.77</v>
      </c>
    </row>
    <row r="34" spans="1:10" ht="15.75" x14ac:dyDescent="0.25">
      <c r="A34" s="21"/>
      <c r="B34" s="22"/>
      <c r="C34" s="22"/>
      <c r="D34" s="58" t="str">
        <f>[1]Лист1!B317</f>
        <v>Сок фруктовый в п/у 1 шт</v>
      </c>
      <c r="E34" s="23">
        <f>[1]Лист1!C317</f>
        <v>125</v>
      </c>
      <c r="F34" s="23">
        <f>[1]Лист1!D317</f>
        <v>14.04</v>
      </c>
      <c r="G34" s="23">
        <f>[1]Лист1!H317</f>
        <v>62.77</v>
      </c>
      <c r="H34" s="23">
        <f>[1]Лист1!E317</f>
        <v>0.88</v>
      </c>
      <c r="I34" s="23">
        <f>[1]Лист1!F317</f>
        <v>0.25</v>
      </c>
      <c r="J34" s="23">
        <f>[1]Лист1!G317</f>
        <v>14.25</v>
      </c>
    </row>
    <row r="35" spans="1:10" ht="15.75" x14ac:dyDescent="0.25">
      <c r="A35" s="21"/>
      <c r="B35" s="30"/>
      <c r="C35" s="22"/>
      <c r="D35" s="28" t="s">
        <v>16</v>
      </c>
      <c r="E35" s="46" t="s">
        <v>37</v>
      </c>
      <c r="F35" s="46" t="s">
        <v>23</v>
      </c>
      <c r="G35" s="46">
        <f>[1]Лист1!H318</f>
        <v>837.90999999999985</v>
      </c>
      <c r="H35" s="37">
        <f>[1]Лист1!E318</f>
        <v>25.259999999999998</v>
      </c>
      <c r="I35" s="37">
        <f>[1]Лист1!F318</f>
        <v>35.950000000000003</v>
      </c>
      <c r="J35" s="46">
        <f>[1]Лист1!G318</f>
        <v>102.63</v>
      </c>
    </row>
    <row r="36" spans="1:10" ht="16.5" thickBot="1" x14ac:dyDescent="0.3">
      <c r="A36" s="21"/>
      <c r="B36" s="22"/>
      <c r="C36" s="22"/>
      <c r="D36" s="29" t="s">
        <v>17</v>
      </c>
      <c r="E36" s="45"/>
      <c r="F36" s="46" t="s">
        <v>23</v>
      </c>
      <c r="G36" s="45"/>
      <c r="H36" s="23"/>
      <c r="I36" s="23"/>
      <c r="J36" s="45"/>
    </row>
    <row r="37" spans="1:10" ht="15.75" x14ac:dyDescent="0.25">
      <c r="A37" s="21"/>
      <c r="B37" s="22"/>
      <c r="C37" s="22"/>
      <c r="D37" s="25" t="s">
        <v>29</v>
      </c>
      <c r="E37" s="45"/>
      <c r="F37" s="46"/>
      <c r="G37" s="45"/>
      <c r="H37" s="23"/>
      <c r="I37" s="23"/>
      <c r="J37" s="45"/>
    </row>
    <row r="38" spans="1:10" ht="47.25" x14ac:dyDescent="0.25">
      <c r="A38" s="21"/>
      <c r="B38" s="22"/>
      <c r="C38" s="22">
        <f t="shared" ref="C38:C41" si="1">C29</f>
        <v>17</v>
      </c>
      <c r="D38" s="60" t="str">
        <f>[1]Лист1!B320</f>
        <v>Уха Рыбацкая (картофель, морковь, лук репчатый, масло подсолнечное, масло сливочное, сайра) 20/230</v>
      </c>
      <c r="E38" s="45">
        <f>[1]Лист1!C320</f>
        <v>250</v>
      </c>
      <c r="F38" s="45">
        <f>[1]Лист1!D320</f>
        <v>32.53</v>
      </c>
      <c r="G38" s="45">
        <f>[1]Лист1!H320</f>
        <v>160.93</v>
      </c>
      <c r="H38" s="23">
        <f>[1]Лист1!E320</f>
        <v>4.96</v>
      </c>
      <c r="I38" s="23">
        <f>[1]Лист1!F320</f>
        <v>9.11</v>
      </c>
      <c r="J38" s="45">
        <f>[1]Лист1!G320</f>
        <v>14.77</v>
      </c>
    </row>
    <row r="39" spans="1:10" ht="47.25" x14ac:dyDescent="0.25">
      <c r="A39" s="21"/>
      <c r="B39" s="22"/>
      <c r="C39" s="22">
        <f t="shared" si="1"/>
        <v>1055</v>
      </c>
      <c r="D39" s="60" t="str">
        <f>[1]Лист1!B321</f>
        <v>Котлета мясная с маслом (говядина, свинина,  батон , лук реп., мука, соль йод., масло раст..) 90/10</v>
      </c>
      <c r="E39" s="45">
        <f>[1]Лист1!C321</f>
        <v>100</v>
      </c>
      <c r="F39" s="45">
        <f>[1]Лист1!D321</f>
        <v>50.95</v>
      </c>
      <c r="G39" s="45">
        <f>[1]Лист1!H321</f>
        <v>328.91</v>
      </c>
      <c r="H39" s="23">
        <f>[1]Лист1!E321</f>
        <v>13.44</v>
      </c>
      <c r="I39" s="23">
        <f>[1]Лист1!F321</f>
        <v>24.74</v>
      </c>
      <c r="J39" s="45">
        <f>[1]Лист1!G321</f>
        <v>13.13</v>
      </c>
    </row>
    <row r="40" spans="1:10" ht="47.25" x14ac:dyDescent="0.25">
      <c r="A40" s="21"/>
      <c r="B40" s="22"/>
      <c r="C40" s="22">
        <f t="shared" si="1"/>
        <v>307</v>
      </c>
      <c r="D40" s="60" t="str">
        <f>[1]Лист1!B322</f>
        <v>Макаронные изделия отварные (макаронные изделия, масло сливочное, соль йодиров.)</v>
      </c>
      <c r="E40" s="45">
        <f>[1]Лист1!C322</f>
        <v>190</v>
      </c>
      <c r="F40" s="45">
        <f>[1]Лист1!D322</f>
        <v>11.02</v>
      </c>
      <c r="G40" s="45">
        <f>[1]Лист1!H322</f>
        <v>234.9</v>
      </c>
      <c r="H40" s="23">
        <f>[1]Лист1!E322</f>
        <v>6.86</v>
      </c>
      <c r="I40" s="23">
        <f>[1]Лист1!F322</f>
        <v>5.15</v>
      </c>
      <c r="J40" s="45">
        <f>[1]Лист1!G322</f>
        <v>40.28</v>
      </c>
    </row>
    <row r="41" spans="1:10" ht="31.5" x14ac:dyDescent="0.25">
      <c r="A41" s="21"/>
      <c r="B41" s="22"/>
      <c r="C41" s="22">
        <f t="shared" si="1"/>
        <v>435</v>
      </c>
      <c r="D41" s="60" t="str">
        <f>[1]Лист1!B323</f>
        <v>Компот из изюма с вит С (изюм, сахар, витамин С)</v>
      </c>
      <c r="E41" s="45">
        <f>[1]Лист1!C323</f>
        <v>200</v>
      </c>
      <c r="F41" s="45">
        <f>[1]Лист1!D323</f>
        <v>9.1</v>
      </c>
      <c r="G41" s="45">
        <f>[1]Лист1!H323</f>
        <v>88.51</v>
      </c>
      <c r="H41" s="23">
        <f>[1]Лист1!E323</f>
        <v>0.1</v>
      </c>
      <c r="I41" s="23">
        <f>[1]Лист1!F323</f>
        <v>0.43</v>
      </c>
      <c r="J41" s="45">
        <f>[1]Лист1!G323</f>
        <v>21.06</v>
      </c>
    </row>
    <row r="42" spans="1:10" ht="15.75" x14ac:dyDescent="0.25">
      <c r="A42" s="21"/>
      <c r="B42" s="22"/>
      <c r="C42" s="22"/>
      <c r="D42" s="60" t="str">
        <f>[1]Лист1!B324</f>
        <v>Хлеб пшеничный йодированный</v>
      </c>
      <c r="E42" s="45">
        <f>[1]Лист1!C324</f>
        <v>28</v>
      </c>
      <c r="F42" s="45">
        <f>[1]Лист1!D324</f>
        <v>2.33</v>
      </c>
      <c r="G42" s="45">
        <f>[1]Лист1!H324</f>
        <v>68.040000000000006</v>
      </c>
      <c r="H42" s="23">
        <f>[1]Лист1!E324</f>
        <v>2.1</v>
      </c>
      <c r="I42" s="23">
        <f>[1]Лист1!F324</f>
        <v>0.28000000000000003</v>
      </c>
      <c r="J42" s="45">
        <f>[1]Лист1!G324</f>
        <v>14.28</v>
      </c>
    </row>
    <row r="43" spans="1:10" ht="15.75" x14ac:dyDescent="0.25">
      <c r="A43" s="21"/>
      <c r="B43" s="22"/>
      <c r="C43" s="22"/>
      <c r="D43" s="60" t="str">
        <f>[1]Лист1!B325</f>
        <v>Сок фруктовый в п/у 1 шт</v>
      </c>
      <c r="E43" s="45">
        <f>[1]Лист1!C325</f>
        <v>125</v>
      </c>
      <c r="F43" s="45">
        <f>[1]Лист1!D325</f>
        <v>14.04</v>
      </c>
      <c r="G43" s="45">
        <f>[1]Лист1!H325</f>
        <v>62.77</v>
      </c>
      <c r="H43" s="23">
        <f>[1]Лист1!E325</f>
        <v>0.88</v>
      </c>
      <c r="I43" s="23">
        <f>[1]Лист1!F325</f>
        <v>0.25</v>
      </c>
      <c r="J43" s="45">
        <f>[1]Лист1!G325</f>
        <v>14.25</v>
      </c>
    </row>
    <row r="44" spans="1:10" ht="15.75" x14ac:dyDescent="0.25">
      <c r="A44" s="21"/>
      <c r="B44" s="22"/>
      <c r="C44" s="22"/>
      <c r="D44" s="28" t="s">
        <v>16</v>
      </c>
      <c r="E44" s="18" t="s">
        <v>38</v>
      </c>
      <c r="F44" s="18" t="str">
        <f>F54</f>
        <v>120,00</v>
      </c>
      <c r="G44" s="18">
        <f>[1]Лист1!H326</f>
        <v>944.06</v>
      </c>
      <c r="H44" s="31">
        <f>[1]Лист1!E326</f>
        <v>28.34</v>
      </c>
      <c r="I44" s="31">
        <f>[1]Лист1!F326</f>
        <v>39.959999999999994</v>
      </c>
      <c r="J44" s="18">
        <f>[1]Лист1!G326</f>
        <v>117.77000000000001</v>
      </c>
    </row>
    <row r="45" spans="1:10" ht="15.75" x14ac:dyDescent="0.25">
      <c r="A45" s="21"/>
      <c r="B45" s="22"/>
      <c r="C45" s="22"/>
      <c r="D45" s="28" t="str">
        <f t="shared" ref="D45" si="2">D55</f>
        <v>Льготное питание</v>
      </c>
      <c r="E45" s="17"/>
      <c r="F45" s="18" t="s">
        <v>25</v>
      </c>
      <c r="G45" s="18"/>
      <c r="H45" s="31"/>
      <c r="I45" s="31"/>
      <c r="J45" s="18"/>
    </row>
    <row r="46" spans="1:10" ht="15.75" x14ac:dyDescent="0.25">
      <c r="A46" s="21"/>
      <c r="B46" s="22"/>
      <c r="C46" s="22"/>
      <c r="D46" s="24"/>
      <c r="E46" s="45"/>
      <c r="F46" s="46"/>
      <c r="G46" s="45"/>
      <c r="H46" s="23"/>
      <c r="I46" s="23"/>
      <c r="J46" s="45"/>
    </row>
    <row r="47" spans="1:10" ht="16.5" thickBot="1" x14ac:dyDescent="0.3">
      <c r="A47" s="21"/>
      <c r="B47" s="54"/>
      <c r="C47" s="22"/>
      <c r="D47" s="25" t="s">
        <v>22</v>
      </c>
      <c r="E47" s="45"/>
      <c r="F47" s="45"/>
      <c r="G47" s="45"/>
      <c r="H47" s="23"/>
      <c r="I47" s="23"/>
      <c r="J47" s="45"/>
    </row>
    <row r="48" spans="1:10" ht="47.25" x14ac:dyDescent="0.25">
      <c r="A48" s="7" t="s">
        <v>11</v>
      </c>
      <c r="B48" s="53"/>
      <c r="C48" s="12">
        <f t="shared" ref="C48:J53" si="3">C38</f>
        <v>17</v>
      </c>
      <c r="D48" s="26" t="str">
        <f t="shared" si="3"/>
        <v>Уха Рыбацкая (картофель, морковь, лук репчатый, масло подсолнечное, масло сливочное, сайра) 20/230</v>
      </c>
      <c r="E48">
        <f t="shared" si="3"/>
        <v>250</v>
      </c>
      <c r="F48">
        <f t="shared" si="3"/>
        <v>32.53</v>
      </c>
      <c r="G48" s="44">
        <f t="shared" si="3"/>
        <v>160.93</v>
      </c>
      <c r="H48" s="15">
        <f t="shared" si="3"/>
        <v>4.96</v>
      </c>
      <c r="I48" s="15">
        <f t="shared" si="3"/>
        <v>9.11</v>
      </c>
      <c r="J48" s="15">
        <f t="shared" si="3"/>
        <v>14.77</v>
      </c>
    </row>
    <row r="49" spans="1:10" ht="47.25" x14ac:dyDescent="0.25">
      <c r="A49" s="7"/>
      <c r="B49" s="53"/>
      <c r="C49" s="12">
        <f t="shared" si="3"/>
        <v>1055</v>
      </c>
      <c r="D49" s="26" t="str">
        <f t="shared" si="3"/>
        <v>Котлета мясная с маслом (говядина, свинина,  батон , лук реп., мука, соль йод., масло раст..) 90/10</v>
      </c>
      <c r="E49" s="15">
        <f t="shared" si="3"/>
        <v>100</v>
      </c>
      <c r="F49" s="45">
        <f t="shared" si="3"/>
        <v>50.95</v>
      </c>
      <c r="G49" s="44">
        <f t="shared" si="3"/>
        <v>328.91</v>
      </c>
      <c r="H49" s="15">
        <f t="shared" si="3"/>
        <v>13.44</v>
      </c>
      <c r="I49" s="15">
        <f t="shared" si="3"/>
        <v>24.74</v>
      </c>
      <c r="J49" s="15">
        <f t="shared" si="3"/>
        <v>13.13</v>
      </c>
    </row>
    <row r="50" spans="1:10" ht="47.25" x14ac:dyDescent="0.25">
      <c r="A50" s="7"/>
      <c r="B50" s="53"/>
      <c r="C50" s="12">
        <f t="shared" si="3"/>
        <v>307</v>
      </c>
      <c r="D50" s="26" t="str">
        <f t="shared" si="3"/>
        <v>Макаронные изделия отварные (макаронные изделия, масло сливочное, соль йодиров.)</v>
      </c>
      <c r="E50" s="43">
        <f t="shared" si="3"/>
        <v>190</v>
      </c>
      <c r="F50" s="52">
        <f t="shared" si="3"/>
        <v>11.02</v>
      </c>
      <c r="G50" s="44">
        <f t="shared" si="3"/>
        <v>234.9</v>
      </c>
      <c r="H50" s="15">
        <f t="shared" si="3"/>
        <v>6.86</v>
      </c>
      <c r="I50" s="15">
        <f t="shared" si="3"/>
        <v>5.15</v>
      </c>
      <c r="J50" s="15">
        <f t="shared" si="3"/>
        <v>40.28</v>
      </c>
    </row>
    <row r="51" spans="1:10" ht="31.5" x14ac:dyDescent="0.25">
      <c r="A51" s="7"/>
      <c r="B51" s="53"/>
      <c r="C51" s="12">
        <f t="shared" si="3"/>
        <v>435</v>
      </c>
      <c r="D51" s="26" t="str">
        <f t="shared" si="3"/>
        <v>Компот из изюма с вит С (изюм, сахар, витамин С)</v>
      </c>
      <c r="E51" s="43">
        <f t="shared" si="3"/>
        <v>200</v>
      </c>
      <c r="F51" s="52">
        <f t="shared" si="3"/>
        <v>9.1</v>
      </c>
      <c r="G51" s="44">
        <f t="shared" si="3"/>
        <v>88.51</v>
      </c>
      <c r="H51" s="15">
        <f t="shared" si="3"/>
        <v>0.1</v>
      </c>
      <c r="I51" s="15">
        <f t="shared" si="3"/>
        <v>0.43</v>
      </c>
      <c r="J51" s="15">
        <f t="shared" si="3"/>
        <v>21.06</v>
      </c>
    </row>
    <row r="52" spans="1:10" ht="15.75" x14ac:dyDescent="0.25">
      <c r="A52" s="7"/>
      <c r="B52" s="11"/>
      <c r="C52" s="12">
        <f t="shared" si="3"/>
        <v>0</v>
      </c>
      <c r="D52" s="26" t="str">
        <f t="shared" si="3"/>
        <v>Хлеб пшеничный йодированный</v>
      </c>
      <c r="E52" s="43">
        <f t="shared" si="3"/>
        <v>28</v>
      </c>
      <c r="F52" s="52">
        <f t="shared" si="3"/>
        <v>2.33</v>
      </c>
      <c r="G52" s="14">
        <f t="shared" si="3"/>
        <v>68.040000000000006</v>
      </c>
      <c r="H52" s="14">
        <f t="shared" si="3"/>
        <v>2.1</v>
      </c>
      <c r="I52" s="14">
        <f t="shared" si="3"/>
        <v>0.28000000000000003</v>
      </c>
      <c r="J52" s="14">
        <f t="shared" si="3"/>
        <v>14.28</v>
      </c>
    </row>
    <row r="53" spans="1:10" ht="15.75" x14ac:dyDescent="0.25">
      <c r="A53" s="7"/>
      <c r="B53" s="11"/>
      <c r="C53" s="12">
        <f t="shared" si="3"/>
        <v>0</v>
      </c>
      <c r="D53" s="26" t="str">
        <f t="shared" si="3"/>
        <v>Сок фруктовый в п/у 1 шт</v>
      </c>
      <c r="E53" s="13">
        <f t="shared" si="3"/>
        <v>125</v>
      </c>
      <c r="F53" s="45">
        <f t="shared" si="3"/>
        <v>14.04</v>
      </c>
      <c r="G53" s="14">
        <f t="shared" si="3"/>
        <v>62.77</v>
      </c>
      <c r="H53" s="14">
        <f t="shared" si="3"/>
        <v>0.88</v>
      </c>
      <c r="I53" s="14">
        <f t="shared" si="3"/>
        <v>0.25</v>
      </c>
      <c r="J53" s="14">
        <f t="shared" si="3"/>
        <v>14.25</v>
      </c>
    </row>
    <row r="54" spans="1:10" ht="15.75" x14ac:dyDescent="0.25">
      <c r="A54" s="7"/>
      <c r="B54" s="30"/>
      <c r="C54" s="30"/>
      <c r="D54" s="28" t="str">
        <f t="shared" ref="D54" si="4">D44</f>
        <v>Итого</v>
      </c>
      <c r="E54" s="31" t="s">
        <v>38</v>
      </c>
      <c r="F54" s="31" t="s">
        <v>25</v>
      </c>
      <c r="G54" s="31">
        <f t="shared" ref="G54:J54" si="5">G44</f>
        <v>944.06</v>
      </c>
      <c r="H54" s="31">
        <f t="shared" si="5"/>
        <v>28.34</v>
      </c>
      <c r="I54" s="31">
        <f t="shared" si="5"/>
        <v>39.959999999999994</v>
      </c>
      <c r="J54" s="32">
        <f t="shared" si="5"/>
        <v>117.77000000000001</v>
      </c>
    </row>
    <row r="55" spans="1:10" ht="16.5" thickBot="1" x14ac:dyDescent="0.3">
      <c r="A55" s="19"/>
      <c r="B55" s="20"/>
      <c r="C55" s="20"/>
      <c r="D55" s="29" t="s">
        <v>17</v>
      </c>
      <c r="E55" s="33"/>
      <c r="F55" s="34">
        <v>120</v>
      </c>
      <c r="G55" s="35"/>
      <c r="H55" s="35"/>
      <c r="I55" s="35"/>
      <c r="J5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2024-02-09T04:01:49Z</dcterms:modified>
</cp:coreProperties>
</file>