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1CDED1F9-B86E-4468-A7A9-0E05C245D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J49" i="1"/>
  <c r="F45" i="1"/>
  <c r="E46" i="1"/>
  <c r="J46" i="1"/>
  <c r="F47" i="1"/>
  <c r="G35" i="1"/>
  <c r="G44" i="1" s="1"/>
  <c r="G36" i="1"/>
  <c r="G45" i="1" s="1"/>
  <c r="G37" i="1"/>
  <c r="G46" i="1" s="1"/>
  <c r="G38" i="1"/>
  <c r="G47" i="1" s="1"/>
  <c r="G39" i="1"/>
  <c r="G48" i="1" s="1"/>
  <c r="G40" i="1"/>
  <c r="G49" i="1" s="1"/>
  <c r="H35" i="1"/>
  <c r="H44" i="1" s="1"/>
  <c r="I35" i="1"/>
  <c r="I44" i="1" s="1"/>
  <c r="J35" i="1"/>
  <c r="J44" i="1" s="1"/>
  <c r="H36" i="1"/>
  <c r="H45" i="1" s="1"/>
  <c r="I36" i="1"/>
  <c r="I45" i="1" s="1"/>
  <c r="J36" i="1"/>
  <c r="J45" i="1" s="1"/>
  <c r="H37" i="1"/>
  <c r="H46" i="1" s="1"/>
  <c r="I37" i="1"/>
  <c r="I46" i="1" s="1"/>
  <c r="J37" i="1"/>
  <c r="H38" i="1"/>
  <c r="H47" i="1" s="1"/>
  <c r="I38" i="1"/>
  <c r="I47" i="1" s="1"/>
  <c r="J38" i="1"/>
  <c r="J47" i="1" s="1"/>
  <c r="H39" i="1"/>
  <c r="H48" i="1" s="1"/>
  <c r="I39" i="1"/>
  <c r="I48" i="1" s="1"/>
  <c r="J39" i="1"/>
  <c r="J48" i="1" s="1"/>
  <c r="H40" i="1"/>
  <c r="H49" i="1" s="1"/>
  <c r="I40" i="1"/>
  <c r="J40" i="1"/>
  <c r="D35" i="1"/>
  <c r="D44" i="1" s="1"/>
  <c r="E35" i="1"/>
  <c r="E44" i="1" s="1"/>
  <c r="F35" i="1"/>
  <c r="F44" i="1" s="1"/>
  <c r="D36" i="1"/>
  <c r="D45" i="1" s="1"/>
  <c r="E36" i="1"/>
  <c r="E45" i="1" s="1"/>
  <c r="F36" i="1"/>
  <c r="D37" i="1"/>
  <c r="D46" i="1" s="1"/>
  <c r="E37" i="1"/>
  <c r="F37" i="1"/>
  <c r="F46" i="1" s="1"/>
  <c r="D38" i="1"/>
  <c r="D47" i="1" s="1"/>
  <c r="E38" i="1"/>
  <c r="E47" i="1" s="1"/>
  <c r="F38" i="1"/>
  <c r="D39" i="1"/>
  <c r="D48" i="1" s="1"/>
  <c r="E39" i="1"/>
  <c r="E48" i="1" s="1"/>
  <c r="F39" i="1"/>
  <c r="F48" i="1" s="1"/>
  <c r="C27" i="1"/>
  <c r="C35" i="1" s="1"/>
  <c r="C44" i="1" s="1"/>
  <c r="C28" i="1"/>
  <c r="C36" i="1" s="1"/>
  <c r="C45" i="1" s="1"/>
  <c r="C29" i="1"/>
  <c r="C37" i="1" s="1"/>
  <c r="C46" i="1" s="1"/>
  <c r="C30" i="1"/>
  <c r="C38" i="1" s="1"/>
  <c r="C47" i="1" s="1"/>
  <c r="G27" i="1"/>
  <c r="G28" i="1"/>
  <c r="G29" i="1"/>
  <c r="G30" i="1"/>
  <c r="G31" i="1"/>
  <c r="G32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G20" i="1"/>
  <c r="G21" i="1"/>
  <c r="G22" i="1"/>
  <c r="G23" i="1"/>
  <c r="G24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E20" i="1"/>
  <c r="F20" i="1"/>
  <c r="E21" i="1"/>
  <c r="F21" i="1"/>
  <c r="E22" i="1"/>
  <c r="F22" i="1"/>
  <c r="E23" i="1"/>
  <c r="F23" i="1"/>
  <c r="E24" i="1"/>
  <c r="C5" i="1"/>
  <c r="C20" i="1" s="1"/>
  <c r="C6" i="1"/>
  <c r="C21" i="1" s="1"/>
  <c r="C7" i="1"/>
  <c r="C22" i="1" s="1"/>
  <c r="C8" i="1"/>
  <c r="C23" i="1" s="1"/>
  <c r="G5" i="1"/>
  <c r="G6" i="1"/>
  <c r="G7" i="1"/>
  <c r="G8" i="1"/>
  <c r="G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5" i="1"/>
  <c r="D20" i="1" s="1"/>
  <c r="E5" i="1"/>
  <c r="F5" i="1"/>
  <c r="D6" i="1"/>
  <c r="D21" i="1" s="1"/>
  <c r="E6" i="1"/>
  <c r="F6" i="1"/>
  <c r="D7" i="1"/>
  <c r="D22" i="1" s="1"/>
  <c r="E7" i="1"/>
  <c r="F7" i="1"/>
  <c r="D8" i="1"/>
  <c r="D23" i="1" s="1"/>
  <c r="E8" i="1"/>
  <c r="F8" i="1"/>
  <c r="F40" i="1"/>
  <c r="D13" i="1"/>
  <c r="F13" i="1"/>
  <c r="D41" i="1"/>
  <c r="D49" i="1"/>
</calcChain>
</file>

<file path=xl/sharedStrings.xml><?xml version="1.0" encoding="utf-8"?>
<sst xmlns="http://schemas.openxmlformats.org/spreadsheetml/2006/main" count="82" uniqueCount="63">
  <si>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</si>
  <si>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</si>
  <si>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</si>
  <si>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</si>
  <si>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</si>
  <si>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</si>
  <si>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</si>
  <si>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</si>
  <si>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</si>
  <si>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</si>
  <si>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</si>
  <si>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</si>
  <si>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</si>
  <si>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</si>
  <si>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</si>
  <si>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</si>
  <si>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</si>
  <si>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</si>
  <si>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</si>
  <si>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</si>
  <si>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</si>
  <si>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</si>
  <si>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</si>
  <si>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</si>
  <si>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</si>
  <si>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</si>
  <si>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</si>
  <si>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</si>
  <si>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</si>
  <si>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</t>
  </si>
  <si>
    <t>14,04</t>
  </si>
  <si>
    <t>0,88</t>
  </si>
  <si>
    <t>0,25</t>
  </si>
  <si>
    <t>14,25</t>
  </si>
  <si>
    <t>19,00</t>
  </si>
  <si>
    <t>62,77</t>
  </si>
  <si>
    <t>125</t>
  </si>
  <si>
    <t>514</t>
  </si>
  <si>
    <t>708</t>
  </si>
  <si>
    <t>802</t>
  </si>
  <si>
    <t>Зефир в инд /уп</t>
  </si>
  <si>
    <t>35</t>
  </si>
  <si>
    <t>130,01</t>
  </si>
  <si>
    <t>2,45</t>
  </si>
  <si>
    <t>26,74</t>
  </si>
  <si>
    <t>Пицца с ветчиной и сыром (мука, сахар-песок, масло подсол, яйцо, дрожжи, сыр Российский, сметана,  томатная паста, ветчина, капуста, лук репчатый</t>
  </si>
  <si>
    <t xml:space="preserve">Напиток из облепихи протертой с сахаром (облепиха протертая с сахаром, сахар-песок) </t>
  </si>
  <si>
    <t>Сок фруктовый в п/у 1 шт</t>
  </si>
  <si>
    <t>80</t>
  </si>
  <si>
    <t>28,17</t>
  </si>
  <si>
    <t xml:space="preserve">12,79   </t>
  </si>
  <si>
    <t>405</t>
  </si>
  <si>
    <t>224,21</t>
  </si>
  <si>
    <t>7,63</t>
  </si>
  <si>
    <t>12,29</t>
  </si>
  <si>
    <t>20,77</t>
  </si>
  <si>
    <t>85,67</t>
  </si>
  <si>
    <t>1,11</t>
  </si>
  <si>
    <t>18,67</t>
  </si>
  <si>
    <t>372,65</t>
  </si>
  <si>
    <t>8,76</t>
  </si>
  <si>
    <t>13,65</t>
  </si>
  <si>
    <t>53,69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</si>
</sst>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2%20&#1087;&#1086;%20%2016.02%2017,18,25,31,32,47,50,52,29,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34">
          <cell r="B334" t="str">
            <v>Каша молочная «Улыбка» с маслом (крупа рис, крупа геркулес, молоко, сахар-песок., соль йод., масло слив.) 190/5</v>
          </cell>
          <cell r="C334">
            <v>195</v>
          </cell>
          <cell r="D334">
            <v>22.9</v>
          </cell>
          <cell r="E334">
            <v>6.68</v>
          </cell>
          <cell r="F334">
            <v>7.71</v>
          </cell>
          <cell r="G334">
            <v>36.799999999999997</v>
          </cell>
          <cell r="H334">
            <v>213.32</v>
          </cell>
          <cell r="I334">
            <v>53</v>
          </cell>
        </row>
        <row r="335">
          <cell r="B335" t="str">
            <v>Бутерброд с маслом (масло сливочное,  хлеб пшен. йод.) 16/28</v>
          </cell>
          <cell r="C335">
            <v>44</v>
          </cell>
          <cell r="D335">
            <v>16.73</v>
          </cell>
          <cell r="E335">
            <v>5.2</v>
          </cell>
          <cell r="F335">
            <v>10.69</v>
          </cell>
          <cell r="G335">
            <v>17.23</v>
          </cell>
          <cell r="H335">
            <v>176.86</v>
          </cell>
          <cell r="I335">
            <v>909</v>
          </cell>
        </row>
        <row r="336">
          <cell r="B336" t="str">
            <v>Чай с молоком  (чай, молоко, вода)</v>
          </cell>
          <cell r="C336">
            <v>200</v>
          </cell>
          <cell r="D336">
            <v>6.37</v>
          </cell>
          <cell r="E336">
            <v>1.36</v>
          </cell>
          <cell r="F336">
            <v>1.41</v>
          </cell>
          <cell r="G336">
            <v>2.14</v>
          </cell>
          <cell r="H336">
            <v>26.69</v>
          </cell>
          <cell r="I336">
            <v>603</v>
          </cell>
        </row>
        <row r="337">
          <cell r="B337" t="str">
            <v>Кекс столичный (кондитерский цех)</v>
          </cell>
          <cell r="C337">
            <v>75</v>
          </cell>
          <cell r="D337">
            <v>39</v>
          </cell>
          <cell r="E337">
            <v>2.85</v>
          </cell>
          <cell r="F337">
            <v>9</v>
          </cell>
          <cell r="G337">
            <v>23</v>
          </cell>
          <cell r="H337">
            <v>194.5</v>
          </cell>
          <cell r="I337">
            <v>137</v>
          </cell>
        </row>
        <row r="338">
          <cell r="E338">
            <v>16.09</v>
          </cell>
          <cell r="F338">
            <v>28.81</v>
          </cell>
          <cell r="G338">
            <v>79.17</v>
          </cell>
          <cell r="H338">
            <v>611.37</v>
          </cell>
        </row>
        <row r="340">
          <cell r="C340">
            <v>245</v>
          </cell>
          <cell r="D340">
            <v>27.82</v>
          </cell>
          <cell r="E340">
            <v>8.39</v>
          </cell>
          <cell r="F340">
            <v>9.69</v>
          </cell>
          <cell r="G340">
            <v>46.23</v>
          </cell>
          <cell r="H340">
            <v>305.70999999999998</v>
          </cell>
        </row>
        <row r="341">
          <cell r="C341">
            <v>45</v>
          </cell>
          <cell r="D341">
            <v>16.809999999999999</v>
          </cell>
          <cell r="E341">
            <v>2.77</v>
          </cell>
          <cell r="F341">
            <v>6.89</v>
          </cell>
          <cell r="G341">
            <v>18.489999999999998</v>
          </cell>
          <cell r="H341">
            <v>147.08000000000001</v>
          </cell>
        </row>
        <row r="342">
          <cell r="C342">
            <v>200</v>
          </cell>
          <cell r="D342">
            <v>6.37</v>
          </cell>
          <cell r="E342">
            <v>1.36</v>
          </cell>
          <cell r="F342">
            <v>1.41</v>
          </cell>
          <cell r="G342">
            <v>2.14</v>
          </cell>
          <cell r="H342">
            <v>26.69</v>
          </cell>
        </row>
        <row r="343">
          <cell r="C343">
            <v>75</v>
          </cell>
          <cell r="D343">
            <v>39</v>
          </cell>
          <cell r="E343">
            <v>2.85</v>
          </cell>
          <cell r="F343">
            <v>9</v>
          </cell>
          <cell r="G343">
            <v>23</v>
          </cell>
          <cell r="H343">
            <v>194.5</v>
          </cell>
        </row>
        <row r="344">
          <cell r="C344" t="str">
            <v>565</v>
          </cell>
          <cell r="E344">
            <v>15.37</v>
          </cell>
          <cell r="F344">
            <v>26.99</v>
          </cell>
          <cell r="G344">
            <v>89.86</v>
          </cell>
          <cell r="H344">
            <v>673.98</v>
          </cell>
        </row>
        <row r="346">
          <cell r="B346" t="str">
            <v>Пельмени отварные в бульоне (пельмени п/ф, соль йод., приправа) 110/130</v>
          </cell>
          <cell r="C346">
            <v>240</v>
          </cell>
          <cell r="D346">
            <v>41.13</v>
          </cell>
          <cell r="E346">
            <v>10.86</v>
          </cell>
          <cell r="F346">
            <v>25.44</v>
          </cell>
          <cell r="G346">
            <v>32.49</v>
          </cell>
          <cell r="H346">
            <v>456.58</v>
          </cell>
          <cell r="I346">
            <v>1084</v>
          </cell>
        </row>
        <row r="347">
          <cell r="B347" t="str">
            <v>Мясо тушеное с морковью и луком (говядина, морковь, лук репч., масло подсол., томат, мука пшен., соль йодир.) 45/45</v>
          </cell>
          <cell r="C347">
            <v>90</v>
          </cell>
          <cell r="D347">
            <v>52.41</v>
          </cell>
          <cell r="E347">
            <v>8.69</v>
          </cell>
          <cell r="F347">
            <v>10.51</v>
          </cell>
          <cell r="G347">
            <v>4.0999999999999996</v>
          </cell>
          <cell r="H347">
            <v>161.71</v>
          </cell>
          <cell r="I347">
            <v>675</v>
          </cell>
        </row>
        <row r="348">
          <cell r="B348" t="str">
            <v>Перловка отварная (крупа перловая, масло слив., соль йодир.)</v>
          </cell>
          <cell r="C348">
            <v>150</v>
          </cell>
          <cell r="D348">
            <v>6.58</v>
          </cell>
          <cell r="E348">
            <v>3.28</v>
          </cell>
          <cell r="F348">
            <v>2.83</v>
          </cell>
          <cell r="G348">
            <v>25.57</v>
          </cell>
          <cell r="H348">
            <v>149.79</v>
          </cell>
          <cell r="I348">
            <v>585</v>
          </cell>
        </row>
        <row r="349">
          <cell r="B349" t="str">
            <v>Чай с лимоном  (чай, сахар, лимон)</v>
          </cell>
          <cell r="C349" t="str">
            <v>200/4</v>
          </cell>
          <cell r="D349">
            <v>2.89</v>
          </cell>
          <cell r="E349">
            <v>0.04</v>
          </cell>
          <cell r="F349">
            <v>0</v>
          </cell>
          <cell r="G349">
            <v>9.19</v>
          </cell>
          <cell r="H349">
            <v>36.92</v>
          </cell>
          <cell r="I349">
            <v>431</v>
          </cell>
        </row>
        <row r="350">
          <cell r="B350" t="str">
            <v>Хлеб пшеничный йодированный</v>
          </cell>
          <cell r="C350">
            <v>24</v>
          </cell>
          <cell r="D350">
            <v>1.99</v>
          </cell>
          <cell r="E350">
            <v>1.8</v>
          </cell>
          <cell r="F350">
            <v>0.24</v>
          </cell>
          <cell r="G350">
            <v>12.24</v>
          </cell>
          <cell r="H350">
            <v>58.32</v>
          </cell>
        </row>
        <row r="351">
          <cell r="E351">
            <v>24.669999999999998</v>
          </cell>
          <cell r="F351">
            <v>39.020000000000003</v>
          </cell>
          <cell r="G351">
            <v>83.59</v>
          </cell>
          <cell r="H351">
            <v>863.31999999999994</v>
          </cell>
        </row>
        <row r="353">
          <cell r="B353" t="str">
            <v>Пельмени отварные в бульоне (пельмени п/ф, соль йод., приправа) 130/160</v>
          </cell>
          <cell r="C353">
            <v>290</v>
          </cell>
          <cell r="D353">
            <v>48.64</v>
          </cell>
          <cell r="E353">
            <v>13.6</v>
          </cell>
          <cell r="F353">
            <v>31.49</v>
          </cell>
          <cell r="G353">
            <v>55.8</v>
          </cell>
          <cell r="H353">
            <v>514.02</v>
          </cell>
        </row>
        <row r="354">
          <cell r="B354" t="str">
            <v>Мясо тушеное с морковью и луком (говядина, морковь, лук репч., масло подсол., томат, мука пшен., соль йодир.) 50/50</v>
          </cell>
          <cell r="C354">
            <v>100</v>
          </cell>
          <cell r="D354">
            <v>58.24</v>
          </cell>
          <cell r="E354">
            <v>9.8800000000000008</v>
          </cell>
          <cell r="F354">
            <v>11.9</v>
          </cell>
          <cell r="G354">
            <v>4.55</v>
          </cell>
          <cell r="H354">
            <v>170.79</v>
          </cell>
        </row>
        <row r="355">
          <cell r="B355" t="str">
            <v>Перловка отварная (крупа перловая, масло слив., соль йодир.)</v>
          </cell>
          <cell r="C355">
            <v>180</v>
          </cell>
          <cell r="D355">
            <v>7.9</v>
          </cell>
          <cell r="E355">
            <v>5.13</v>
          </cell>
          <cell r="F355">
            <v>4.59</v>
          </cell>
          <cell r="G355">
            <v>35.479999999999997</v>
          </cell>
          <cell r="H355">
            <v>203.74</v>
          </cell>
        </row>
        <row r="356">
          <cell r="B356" t="str">
            <v>Чай с лимоном  (чай, сахар, лимон)</v>
          </cell>
          <cell r="C356" t="str">
            <v>200/4</v>
          </cell>
          <cell r="D356">
            <v>2.89</v>
          </cell>
          <cell r="E356">
            <v>0.04</v>
          </cell>
          <cell r="F356">
            <v>0</v>
          </cell>
          <cell r="G356">
            <v>9.19</v>
          </cell>
          <cell r="H356">
            <v>36.92</v>
          </cell>
        </row>
        <row r="357">
          <cell r="B357" t="str">
            <v>Хлеб пшеничный йодированный</v>
          </cell>
          <cell r="C357">
            <v>28</v>
          </cell>
          <cell r="D357">
            <v>2.33</v>
          </cell>
          <cell r="E357">
            <v>2.1</v>
          </cell>
          <cell r="F357">
            <v>0.28000000000000003</v>
          </cell>
          <cell r="G357">
            <v>14.28</v>
          </cell>
          <cell r="H357">
            <v>68.040000000000006</v>
          </cell>
        </row>
        <row r="358">
          <cell r="E358">
            <v>30.75</v>
          </cell>
          <cell r="F358">
            <v>48.260000000000005</v>
          </cell>
          <cell r="G358">
            <v>119.29999999999998</v>
          </cell>
          <cell r="H358">
            <v>993.50999999999988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0"/>
  <sheetViews>
    <sheetView showGridLine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14</v>
      </c>
      <c r="C1" s="77"/>
      <c r="D1" s="78"/>
      <c r="E1" s="1" t="s">
        <v>11</v>
      </c>
      <c r="F1" s="47"/>
      <c r="G1" s="1"/>
      <c r="H1" s="1"/>
      <c r="I1" s="1" t="s">
        <v>1</v>
      </c>
      <c r="J1" s="2">
        <v>45338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3" t="s">
        <v>18</v>
      </c>
      <c r="E4" s="6"/>
      <c r="F4" s="50"/>
      <c r="G4" s="41"/>
      <c r="H4" s="41"/>
      <c r="I4" s="41"/>
      <c r="J4" s="41"/>
    </row>
    <row r="5" spans="1:14" ht="15.75" x14ac:dyDescent="0.25">
      <c r="A5" s="64"/>
      <c r="B5" s="65"/>
      <c r="C5" s="66">
        <f>[2]Лист1!I334</f>
        <v>53</v>
      </c>
      <c r="D5" s="74" t="str">
        <f>[2]Лист1!B334</f>
        <v>Каша молочная «Улыбка» с маслом (крупа рис, крупа геркулес, молоко, сахар-песок., соль йод., масло слив.) 190/5</v>
      </c>
      <c r="E5" s="72">
        <f>[2]Лист1!C334</f>
        <v>195</v>
      </c>
      <c r="F5" s="67">
        <f>[2]Лист1!D334</f>
        <v>22.9</v>
      </c>
      <c r="G5" s="68">
        <f>[2]Лист1!H334</f>
        <v>213.32</v>
      </c>
      <c r="H5" s="68">
        <f>[2]Лист1!E334</f>
        <v>6.68</v>
      </c>
      <c r="I5" s="68">
        <f>[2]Лист1!F334</f>
        <v>7.71</v>
      </c>
      <c r="J5" s="41">
        <f>[2]Лист1!G334</f>
        <v>36.799999999999997</v>
      </c>
    </row>
    <row r="6" spans="1:14" ht="15.75" x14ac:dyDescent="0.25">
      <c r="A6" s="7" t="s">
        <v>10</v>
      </c>
      <c r="B6" s="8"/>
      <c r="C6" s="10">
        <f>[2]Лист1!I335</f>
        <v>909</v>
      </c>
      <c r="D6" s="38" t="str">
        <f>[2]Лист1!B335</f>
        <v>Бутерброд с маслом (масло сливочное,  хлеб пшен. йод.) 16/28</v>
      </c>
      <c r="E6" s="9">
        <f>[2]Лист1!C335</f>
        <v>44</v>
      </c>
      <c r="F6" s="51">
        <f>[2]Лист1!D335</f>
        <v>16.73</v>
      </c>
      <c r="G6" s="10">
        <f>[2]Лист1!H335</f>
        <v>176.86</v>
      </c>
      <c r="H6" s="10">
        <f>[2]Лист1!E335</f>
        <v>5.2</v>
      </c>
      <c r="I6" s="10">
        <f>[2]Лист1!F335</f>
        <v>10.69</v>
      </c>
      <c r="J6" s="14">
        <f>[2]Лист1!G335</f>
        <v>17.23</v>
      </c>
    </row>
    <row r="7" spans="1:14" ht="15.75" x14ac:dyDescent="0.25">
      <c r="A7" s="7"/>
      <c r="B7" s="11"/>
      <c r="C7" s="14">
        <f>[2]Лист1!I336</f>
        <v>603</v>
      </c>
      <c r="D7" s="26" t="str">
        <f>[2]Лист1!B336</f>
        <v>Чай с молоком  (чай, молоко, вода)</v>
      </c>
      <c r="E7" s="13">
        <f>[2]Лист1!C336</f>
        <v>200</v>
      </c>
      <c r="F7" s="47">
        <f>[2]Лист1!D336</f>
        <v>6.37</v>
      </c>
      <c r="G7" s="14">
        <f>[2]Лист1!H336</f>
        <v>26.69</v>
      </c>
      <c r="H7" s="14">
        <f>[2]Лист1!E336</f>
        <v>1.36</v>
      </c>
      <c r="I7" s="14">
        <f>[2]Лист1!F336</f>
        <v>1.41</v>
      </c>
      <c r="J7" s="14">
        <f>[2]Лист1!G336</f>
        <v>2.14</v>
      </c>
      <c r="N7" s="71"/>
    </row>
    <row r="8" spans="1:14" ht="15.75" x14ac:dyDescent="0.25">
      <c r="A8" s="7"/>
      <c r="B8" s="11"/>
      <c r="C8" s="14">
        <f>[2]Лист1!I337</f>
        <v>137</v>
      </c>
      <c r="D8" s="27" t="str">
        <f>[2]Лист1!B337</f>
        <v>Кекс столичный (кондитерский цех)</v>
      </c>
      <c r="E8" s="13">
        <f>[2]Лист1!C337</f>
        <v>75</v>
      </c>
      <c r="F8" s="47">
        <f>[2]Лист1!D337</f>
        <v>39</v>
      </c>
      <c r="G8" s="14">
        <f>[2]Лист1!H337</f>
        <v>194.5</v>
      </c>
      <c r="H8" s="14">
        <f>[2]Лист1!E337</f>
        <v>2.85</v>
      </c>
      <c r="I8" s="14">
        <f>[2]Лист1!F337</f>
        <v>9</v>
      </c>
      <c r="J8" s="14">
        <f>[2]Лист1!G337</f>
        <v>23</v>
      </c>
    </row>
    <row r="9" spans="1:14" ht="15.75" x14ac:dyDescent="0.25">
      <c r="A9" s="7"/>
      <c r="B9" s="53"/>
      <c r="C9" s="47"/>
      <c r="D9" s="16" t="s">
        <v>15</v>
      </c>
      <c r="E9" s="18" t="s">
        <v>37</v>
      </c>
      <c r="F9" s="18" t="s">
        <v>23</v>
      </c>
      <c r="G9" s="18">
        <f>[2]Лист1!H338</f>
        <v>611.37</v>
      </c>
      <c r="H9" s="18">
        <f>[2]Лист1!E338</f>
        <v>16.09</v>
      </c>
      <c r="I9" s="18">
        <f>[2]Лист1!F338</f>
        <v>28.81</v>
      </c>
      <c r="J9" s="18">
        <f>[2]Лист1!G338</f>
        <v>79.17</v>
      </c>
    </row>
    <row r="10" spans="1:14" ht="15.75" x14ac:dyDescent="0.25">
      <c r="A10" s="7"/>
      <c r="B10" s="30"/>
      <c r="C10" s="30"/>
      <c r="D10" s="39" t="s">
        <v>16</v>
      </c>
      <c r="E10" s="31"/>
      <c r="F10" s="31" t="s">
        <v>23</v>
      </c>
      <c r="G10" s="40"/>
      <c r="H10" s="40"/>
      <c r="I10" s="40"/>
      <c r="J10" s="17"/>
    </row>
    <row r="11" spans="1:14" ht="15.75" x14ac:dyDescent="0.25">
      <c r="A11" s="7"/>
      <c r="B11" s="22"/>
      <c r="C11" s="22"/>
      <c r="D11" s="25" t="s">
        <v>26</v>
      </c>
      <c r="E11" s="37"/>
      <c r="F11" s="37"/>
      <c r="G11" s="23"/>
      <c r="H11" s="23"/>
      <c r="I11" s="23"/>
      <c r="J11" s="45"/>
    </row>
    <row r="12" spans="1:14" ht="15.75" x14ac:dyDescent="0.25">
      <c r="A12" s="7"/>
      <c r="B12" s="22"/>
      <c r="C12" s="22"/>
      <c r="D12" s="59" t="s">
        <v>40</v>
      </c>
      <c r="E12" s="23" t="s">
        <v>41</v>
      </c>
      <c r="F12" s="23" t="s">
        <v>34</v>
      </c>
      <c r="G12" s="23" t="s">
        <v>42</v>
      </c>
      <c r="H12" s="23" t="s">
        <v>32</v>
      </c>
      <c r="I12" s="23" t="s">
        <v>43</v>
      </c>
      <c r="J12" s="45" t="s">
        <v>44</v>
      </c>
    </row>
    <row r="13" spans="1:14" ht="15.75" x14ac:dyDescent="0.25">
      <c r="A13" s="7"/>
      <c r="B13" s="22"/>
      <c r="C13" s="22"/>
      <c r="D13" s="24" t="str">
        <f>'[1]1'!D14</f>
        <v>Итого</v>
      </c>
      <c r="E13" s="37" t="s">
        <v>41</v>
      </c>
      <c r="F13" s="37" t="str">
        <f>'[1]1'!F14</f>
        <v>19,00</v>
      </c>
      <c r="G13" s="37" t="s">
        <v>42</v>
      </c>
      <c r="H13" s="37" t="s">
        <v>32</v>
      </c>
      <c r="I13" s="37" t="s">
        <v>43</v>
      </c>
      <c r="J13" s="46" t="s">
        <v>44</v>
      </c>
    </row>
    <row r="14" spans="1:14" ht="15.75" x14ac:dyDescent="0.25">
      <c r="A14" s="7"/>
      <c r="B14" s="22"/>
      <c r="C14" s="22"/>
      <c r="D14" s="25" t="s">
        <v>27</v>
      </c>
      <c r="E14" s="60"/>
      <c r="F14" s="37"/>
      <c r="G14" s="37"/>
      <c r="H14" s="37"/>
      <c r="I14" s="37"/>
      <c r="J14" s="46"/>
    </row>
    <row r="15" spans="1:14" ht="63" x14ac:dyDescent="0.25">
      <c r="A15" s="7"/>
      <c r="B15" s="22"/>
      <c r="C15" s="22">
        <v>1065</v>
      </c>
      <c r="D15" s="61" t="s">
        <v>45</v>
      </c>
      <c r="E15" s="63" t="s">
        <v>48</v>
      </c>
      <c r="F15" s="23" t="s">
        <v>49</v>
      </c>
      <c r="G15" s="23" t="s">
        <v>52</v>
      </c>
      <c r="H15" s="23" t="s">
        <v>53</v>
      </c>
      <c r="I15" s="23" t="s">
        <v>54</v>
      </c>
      <c r="J15" s="45" t="s">
        <v>55</v>
      </c>
    </row>
    <row r="16" spans="1:14" ht="47.25" x14ac:dyDescent="0.25">
      <c r="A16" s="7"/>
      <c r="B16" s="22"/>
      <c r="C16" s="22">
        <v>904</v>
      </c>
      <c r="D16" s="61" t="s">
        <v>46</v>
      </c>
      <c r="E16" s="63" t="s">
        <v>29</v>
      </c>
      <c r="F16" s="23" t="s">
        <v>50</v>
      </c>
      <c r="G16" s="23" t="s">
        <v>56</v>
      </c>
      <c r="H16" s="23" t="s">
        <v>32</v>
      </c>
      <c r="I16" s="23" t="s">
        <v>57</v>
      </c>
      <c r="J16" s="45" t="s">
        <v>58</v>
      </c>
    </row>
    <row r="17" spans="1:10" ht="15.75" x14ac:dyDescent="0.25">
      <c r="A17" s="7"/>
      <c r="B17" s="22"/>
      <c r="C17" s="22"/>
      <c r="D17" s="61" t="s">
        <v>47</v>
      </c>
      <c r="E17" s="63" t="s">
        <v>36</v>
      </c>
      <c r="F17" s="23" t="s">
        <v>30</v>
      </c>
      <c r="G17" s="23" t="s">
        <v>35</v>
      </c>
      <c r="H17" s="23" t="s">
        <v>31</v>
      </c>
      <c r="I17" s="23" t="s">
        <v>32</v>
      </c>
      <c r="J17" s="45" t="s">
        <v>33</v>
      </c>
    </row>
    <row r="18" spans="1:10" ht="15.75" x14ac:dyDescent="0.25">
      <c r="A18" s="7"/>
      <c r="B18" s="22"/>
      <c r="C18" s="22"/>
      <c r="D18" s="62" t="s">
        <v>15</v>
      </c>
      <c r="E18" s="60" t="s">
        <v>51</v>
      </c>
      <c r="F18" s="37" t="s">
        <v>25</v>
      </c>
      <c r="G18" s="37" t="s">
        <v>59</v>
      </c>
      <c r="H18" s="37" t="s">
        <v>60</v>
      </c>
      <c r="I18" s="37" t="s">
        <v>61</v>
      </c>
      <c r="J18" s="46" t="s">
        <v>62</v>
      </c>
    </row>
    <row r="19" spans="1:10" ht="16.5" thickBot="1" x14ac:dyDescent="0.3">
      <c r="A19" s="19"/>
      <c r="B19" s="54"/>
      <c r="C19" s="22"/>
      <c r="D19" s="25" t="s">
        <v>19</v>
      </c>
      <c r="E19" s="23"/>
      <c r="F19" s="23"/>
      <c r="G19" s="23"/>
      <c r="H19" s="55"/>
      <c r="I19" s="55"/>
      <c r="J19" s="45"/>
    </row>
    <row r="20" spans="1:10" ht="15.75" x14ac:dyDescent="0.25">
      <c r="A20" s="7"/>
      <c r="B20" s="22"/>
      <c r="C20" s="42">
        <f>C5</f>
        <v>53</v>
      </c>
      <c r="D20" s="58" t="str">
        <f>D5</f>
        <v>Каша молочная «Улыбка» с маслом (крупа рис, крупа геркулес, молоко, сахар-песок., соль йод., масло слив.) 190/5</v>
      </c>
      <c r="E20" s="23">
        <f>[2]Лист1!C340</f>
        <v>245</v>
      </c>
      <c r="F20" s="23">
        <f>[2]Лист1!D340</f>
        <v>27.82</v>
      </c>
      <c r="G20" s="23">
        <f>[2]Лист1!H340</f>
        <v>305.70999999999998</v>
      </c>
      <c r="H20" s="23">
        <f>[2]Лист1!E340</f>
        <v>8.39</v>
      </c>
      <c r="I20" s="23">
        <f>[2]Лист1!F340</f>
        <v>9.69</v>
      </c>
      <c r="J20" s="45">
        <f>[2]Лист1!G340</f>
        <v>46.23</v>
      </c>
    </row>
    <row r="21" spans="1:10" ht="15.75" x14ac:dyDescent="0.25">
      <c r="A21" s="7"/>
      <c r="B21" s="22"/>
      <c r="C21" s="47">
        <f>C6</f>
        <v>909</v>
      </c>
      <c r="D21" s="56" t="str">
        <f>D6</f>
        <v>Бутерброд с маслом (масло сливочное,  хлеб пшен. йод.) 16/28</v>
      </c>
      <c r="E21" s="23">
        <f>[2]Лист1!C341</f>
        <v>45</v>
      </c>
      <c r="F21" s="23">
        <f>[2]Лист1!D341</f>
        <v>16.809999999999999</v>
      </c>
      <c r="G21" s="23">
        <f>[2]Лист1!H341</f>
        <v>147.08000000000001</v>
      </c>
      <c r="H21" s="23">
        <f>[2]Лист1!E341</f>
        <v>2.77</v>
      </c>
      <c r="I21" s="23">
        <f>[2]Лист1!F341</f>
        <v>6.89</v>
      </c>
      <c r="J21" s="45">
        <f>[2]Лист1!G341</f>
        <v>18.489999999999998</v>
      </c>
    </row>
    <row r="22" spans="1:10" ht="15.75" x14ac:dyDescent="0.25">
      <c r="A22" s="21"/>
      <c r="B22" s="53"/>
      <c r="C22" s="47">
        <f>C7</f>
        <v>603</v>
      </c>
      <c r="D22" s="26" t="str">
        <f>D7</f>
        <v>Чай с молоком  (чай, молоко, вода)</v>
      </c>
      <c r="E22" s="57">
        <f>[2]Лист1!C342</f>
        <v>200</v>
      </c>
      <c r="F22" s="45">
        <f>[2]Лист1!D342</f>
        <v>6.37</v>
      </c>
      <c r="G22" s="45">
        <f>[2]Лист1!H342</f>
        <v>26.69</v>
      </c>
      <c r="H22" s="23">
        <f>[2]Лист1!E342</f>
        <v>1.36</v>
      </c>
      <c r="I22" s="23">
        <f>[2]Лист1!F342</f>
        <v>1.41</v>
      </c>
      <c r="J22" s="45">
        <f>[2]Лист1!G342</f>
        <v>2.14</v>
      </c>
    </row>
    <row r="23" spans="1:10" ht="15.75" x14ac:dyDescent="0.25">
      <c r="A23" s="21"/>
      <c r="B23" s="53"/>
      <c r="C23" s="42">
        <f>C8</f>
        <v>137</v>
      </c>
      <c r="D23" s="26" t="str">
        <f>D8</f>
        <v>Кекс столичный (кондитерский цех)</v>
      </c>
      <c r="E23" s="57">
        <f>[2]Лист1!C343</f>
        <v>75</v>
      </c>
      <c r="F23" s="45">
        <f>[2]Лист1!D343</f>
        <v>39</v>
      </c>
      <c r="G23" s="45">
        <f>[2]Лист1!H343</f>
        <v>194.5</v>
      </c>
      <c r="H23" s="23">
        <f>[2]Лист1!E343</f>
        <v>2.85</v>
      </c>
      <c r="I23" s="23">
        <f>[2]Лист1!F343</f>
        <v>9</v>
      </c>
      <c r="J23" s="45">
        <f>[2]Лист1!G343</f>
        <v>23</v>
      </c>
    </row>
    <row r="24" spans="1:10" ht="16.5" thickBot="1" x14ac:dyDescent="0.3">
      <c r="A24" s="21"/>
      <c r="B24" s="20"/>
      <c r="C24" s="69"/>
      <c r="D24" s="39" t="s">
        <v>15</v>
      </c>
      <c r="E24" s="18" t="str">
        <f>[2]Лист1!C344</f>
        <v>565</v>
      </c>
      <c r="F24" s="18" t="s">
        <v>17</v>
      </c>
      <c r="G24" s="18">
        <f>[2]Лист1!H344</f>
        <v>673.98</v>
      </c>
      <c r="H24" s="31">
        <f>[2]Лист1!E344</f>
        <v>15.37</v>
      </c>
      <c r="I24" s="31">
        <f>[2]Лист1!F344</f>
        <v>26.99</v>
      </c>
      <c r="J24" s="18">
        <f>[2]Лист1!G344</f>
        <v>89.86</v>
      </c>
    </row>
    <row r="25" spans="1:10" ht="15.75" x14ac:dyDescent="0.25">
      <c r="A25" s="21"/>
      <c r="B25" s="70"/>
      <c r="C25" s="30"/>
      <c r="D25" s="39" t="s">
        <v>16</v>
      </c>
      <c r="E25" s="17"/>
      <c r="F25" s="18" t="s">
        <v>17</v>
      </c>
      <c r="G25" s="18"/>
      <c r="H25" s="31"/>
      <c r="I25" s="31"/>
      <c r="J25" s="18"/>
    </row>
    <row r="26" spans="1:10" ht="15.75" x14ac:dyDescent="0.25">
      <c r="A26" s="21"/>
      <c r="B26" s="53"/>
      <c r="C26" s="22"/>
      <c r="D26" s="25" t="s">
        <v>20</v>
      </c>
      <c r="E26" s="45"/>
      <c r="F26" s="45"/>
      <c r="G26" s="45"/>
      <c r="H26" s="23"/>
      <c r="I26" s="23"/>
      <c r="J26" s="45"/>
    </row>
    <row r="27" spans="1:10" ht="15.75" x14ac:dyDescent="0.25">
      <c r="A27" s="21"/>
      <c r="B27" s="53"/>
      <c r="C27" s="22">
        <f>[2]Лист1!I346</f>
        <v>1084</v>
      </c>
      <c r="D27" s="26" t="str">
        <f>[2]Лист1!B346</f>
        <v>Пельмени отварные в бульоне (пельмени п/ф, соль йод., приправа) 110/130</v>
      </c>
      <c r="E27" s="45">
        <f>[2]Лист1!C346</f>
        <v>240</v>
      </c>
      <c r="F27" s="45">
        <f>[2]Лист1!D346</f>
        <v>41.13</v>
      </c>
      <c r="G27" s="45">
        <f>[2]Лист1!H346</f>
        <v>456.58</v>
      </c>
      <c r="H27" s="23">
        <f>[2]Лист1!E346</f>
        <v>10.86</v>
      </c>
      <c r="I27" s="23">
        <f>[2]Лист1!F346</f>
        <v>25.44</v>
      </c>
      <c r="J27" s="45">
        <f>[2]Лист1!G346</f>
        <v>32.49</v>
      </c>
    </row>
    <row r="28" spans="1:10" ht="15.75" x14ac:dyDescent="0.25">
      <c r="A28" s="21"/>
      <c r="B28" s="30"/>
      <c r="C28" s="22">
        <f>[2]Лист1!I347</f>
        <v>675</v>
      </c>
      <c r="D28" s="26" t="str">
        <f>[2]Лист1!B347</f>
        <v>Мясо тушеное с морковью и луком (говядина, морковь, лук репч., масло подсол., томат, мука пшен., соль йодир.) 45/45</v>
      </c>
      <c r="E28" s="45">
        <f>[2]Лист1!C347</f>
        <v>90</v>
      </c>
      <c r="F28" s="45">
        <f>[2]Лист1!D347</f>
        <v>52.41</v>
      </c>
      <c r="G28" s="45">
        <f>[2]Лист1!H347</f>
        <v>161.71</v>
      </c>
      <c r="H28" s="23">
        <f>[2]Лист1!E347</f>
        <v>8.69</v>
      </c>
      <c r="I28" s="23">
        <f>[2]Лист1!F347</f>
        <v>10.51</v>
      </c>
      <c r="J28" s="45">
        <f>[2]Лист1!G347</f>
        <v>4.0999999999999996</v>
      </c>
    </row>
    <row r="29" spans="1:10" ht="15.75" x14ac:dyDescent="0.25">
      <c r="A29" s="21"/>
      <c r="B29" s="22"/>
      <c r="C29" s="22">
        <f>[2]Лист1!I348</f>
        <v>585</v>
      </c>
      <c r="D29" s="12" t="str">
        <f>[2]Лист1!B348</f>
        <v>Перловка отварная (крупа перловая, масло слив., соль йодир.)</v>
      </c>
      <c r="E29" s="45">
        <f>[2]Лист1!C348</f>
        <v>150</v>
      </c>
      <c r="F29" s="45">
        <f>[2]Лист1!D348</f>
        <v>6.58</v>
      </c>
      <c r="G29" s="45">
        <f>[2]Лист1!H348</f>
        <v>149.79</v>
      </c>
      <c r="H29" s="23">
        <f>[2]Лист1!E348</f>
        <v>3.28</v>
      </c>
      <c r="I29" s="23">
        <f>[2]Лист1!F348</f>
        <v>2.83</v>
      </c>
      <c r="J29" s="45">
        <f>[2]Лист1!G348</f>
        <v>25.57</v>
      </c>
    </row>
    <row r="30" spans="1:10" ht="15.75" x14ac:dyDescent="0.25">
      <c r="A30" s="21"/>
      <c r="B30" s="22"/>
      <c r="C30" s="22">
        <f>[2]Лист1!I349</f>
        <v>431</v>
      </c>
      <c r="D30" s="75" t="str">
        <f>[2]Лист1!B349</f>
        <v>Чай с лимоном  (чай, сахар, лимон)</v>
      </c>
      <c r="E30" s="23" t="str">
        <f>[2]Лист1!C349</f>
        <v>200/4</v>
      </c>
      <c r="F30" s="23">
        <f>[2]Лист1!D349</f>
        <v>2.89</v>
      </c>
      <c r="G30" s="23">
        <f>[2]Лист1!H349</f>
        <v>36.92</v>
      </c>
      <c r="H30" s="23">
        <f>[2]Лист1!E349</f>
        <v>0.04</v>
      </c>
      <c r="I30" s="23">
        <f>[2]Лист1!F349</f>
        <v>0</v>
      </c>
      <c r="J30" s="23">
        <f>[2]Лист1!G349</f>
        <v>9.19</v>
      </c>
    </row>
    <row r="31" spans="1:10" ht="15.75" x14ac:dyDescent="0.25">
      <c r="A31" s="21"/>
      <c r="B31" s="22"/>
      <c r="C31" s="22"/>
      <c r="D31" s="75" t="str">
        <f>[2]Лист1!B350</f>
        <v>Хлеб пшеничный йодированный</v>
      </c>
      <c r="E31" s="23">
        <f>[2]Лист1!C350</f>
        <v>24</v>
      </c>
      <c r="F31" s="23">
        <f>[2]Лист1!D350</f>
        <v>1.99</v>
      </c>
      <c r="G31" s="23">
        <f>[2]Лист1!H350</f>
        <v>58.32</v>
      </c>
      <c r="H31" s="23">
        <f>[2]Лист1!E350</f>
        <v>1.8</v>
      </c>
      <c r="I31" s="23">
        <f>[2]Лист1!F350</f>
        <v>0.24</v>
      </c>
      <c r="J31" s="23">
        <f>[2]Лист1!G350</f>
        <v>12.24</v>
      </c>
    </row>
    <row r="32" spans="1:10" ht="15.75" x14ac:dyDescent="0.25">
      <c r="A32" s="21"/>
      <c r="B32" s="30"/>
      <c r="C32" s="22"/>
      <c r="D32" s="28" t="s">
        <v>15</v>
      </c>
      <c r="E32" s="46" t="s">
        <v>38</v>
      </c>
      <c r="F32" s="46" t="s">
        <v>22</v>
      </c>
      <c r="G32" s="46">
        <f>[2]Лист1!H351</f>
        <v>863.31999999999994</v>
      </c>
      <c r="H32" s="37">
        <f>[2]Лист1!E351</f>
        <v>24.669999999999998</v>
      </c>
      <c r="I32" s="37">
        <f>[2]Лист1!F351</f>
        <v>39.020000000000003</v>
      </c>
      <c r="J32" s="46">
        <f>[2]Лист1!G351</f>
        <v>83.59</v>
      </c>
    </row>
    <row r="33" spans="1:10" ht="16.5" thickBot="1" x14ac:dyDescent="0.3">
      <c r="A33" s="21"/>
      <c r="B33" s="22"/>
      <c r="C33" s="22"/>
      <c r="D33" s="29" t="s">
        <v>16</v>
      </c>
      <c r="E33" s="45"/>
      <c r="F33" s="46" t="s">
        <v>22</v>
      </c>
      <c r="G33" s="45"/>
      <c r="H33" s="23"/>
      <c r="I33" s="23"/>
      <c r="J33" s="45"/>
    </row>
    <row r="34" spans="1:10" ht="15.75" x14ac:dyDescent="0.25">
      <c r="A34" s="21"/>
      <c r="B34" s="22"/>
      <c r="C34" s="22"/>
      <c r="D34" s="25" t="s">
        <v>28</v>
      </c>
      <c r="E34" s="45"/>
      <c r="F34" s="46"/>
      <c r="G34" s="45"/>
      <c r="H34" s="23"/>
      <c r="I34" s="23"/>
      <c r="J34" s="45"/>
    </row>
    <row r="35" spans="1:10" ht="15.75" x14ac:dyDescent="0.25">
      <c r="A35" s="21"/>
      <c r="B35" s="22"/>
      <c r="C35" s="22">
        <f t="shared" ref="C35:C38" si="0">C27</f>
        <v>1084</v>
      </c>
      <c r="D35" s="59" t="str">
        <f>[2]Лист1!B353</f>
        <v>Пельмени отварные в бульоне (пельмени п/ф, соль йод., приправа) 130/160</v>
      </c>
      <c r="E35" s="45">
        <f>[2]Лист1!C353</f>
        <v>290</v>
      </c>
      <c r="F35" s="45">
        <f>[2]Лист1!D353</f>
        <v>48.64</v>
      </c>
      <c r="G35" s="45">
        <f>[2]Лист1!H353</f>
        <v>514.02</v>
      </c>
      <c r="H35" s="23">
        <f>[2]Лист1!E353</f>
        <v>13.6</v>
      </c>
      <c r="I35" s="23">
        <f>[2]Лист1!F353</f>
        <v>31.49</v>
      </c>
      <c r="J35" s="45">
        <f>[2]Лист1!G353</f>
        <v>55.8</v>
      </c>
    </row>
    <row r="36" spans="1:10" ht="15.75" x14ac:dyDescent="0.25">
      <c r="A36" s="21"/>
      <c r="B36" s="22"/>
      <c r="C36" s="22">
        <f t="shared" si="0"/>
        <v>675</v>
      </c>
      <c r="D36" s="59" t="str">
        <f>[2]Лист1!B354</f>
        <v>Мясо тушеное с морковью и луком (говядина, морковь, лук репч., масло подсол., томат, мука пшен., соль йодир.) 50/50</v>
      </c>
      <c r="E36" s="45">
        <f>[2]Лист1!C354</f>
        <v>100</v>
      </c>
      <c r="F36" s="45">
        <f>[2]Лист1!D354</f>
        <v>58.24</v>
      </c>
      <c r="G36" s="45">
        <f>[2]Лист1!H354</f>
        <v>170.79</v>
      </c>
      <c r="H36" s="23">
        <f>[2]Лист1!E354</f>
        <v>9.8800000000000008</v>
      </c>
      <c r="I36" s="23">
        <f>[2]Лист1!F354</f>
        <v>11.9</v>
      </c>
      <c r="J36" s="45">
        <f>[2]Лист1!G354</f>
        <v>4.55</v>
      </c>
    </row>
    <row r="37" spans="1:10" ht="15.75" x14ac:dyDescent="0.25">
      <c r="A37" s="21"/>
      <c r="B37" s="22"/>
      <c r="C37" s="22">
        <f t="shared" si="0"/>
        <v>585</v>
      </c>
      <c r="D37" s="59" t="str">
        <f>[2]Лист1!B355</f>
        <v>Перловка отварная (крупа перловая, масло слив., соль йодир.)</v>
      </c>
      <c r="E37" s="45">
        <f>[2]Лист1!C355</f>
        <v>180</v>
      </c>
      <c r="F37" s="45">
        <f>[2]Лист1!D355</f>
        <v>7.9</v>
      </c>
      <c r="G37" s="45">
        <f>[2]Лист1!H355</f>
        <v>203.74</v>
      </c>
      <c r="H37" s="23">
        <f>[2]Лист1!E355</f>
        <v>5.13</v>
      </c>
      <c r="I37" s="23">
        <f>[2]Лист1!F355</f>
        <v>4.59</v>
      </c>
      <c r="J37" s="45">
        <f>[2]Лист1!G355</f>
        <v>35.479999999999997</v>
      </c>
    </row>
    <row r="38" spans="1:10" ht="15.75" x14ac:dyDescent="0.25">
      <c r="A38" s="21"/>
      <c r="B38" s="22"/>
      <c r="C38" s="22">
        <f t="shared" si="0"/>
        <v>431</v>
      </c>
      <c r="D38" s="59" t="str">
        <f>[2]Лист1!B356</f>
        <v>Чай с лимоном  (чай, сахар, лимон)</v>
      </c>
      <c r="E38" s="45" t="str">
        <f>[2]Лист1!C356</f>
        <v>200/4</v>
      </c>
      <c r="F38" s="45">
        <f>[2]Лист1!D356</f>
        <v>2.89</v>
      </c>
      <c r="G38" s="45">
        <f>[2]Лист1!H356</f>
        <v>36.92</v>
      </c>
      <c r="H38" s="23">
        <f>[2]Лист1!E356</f>
        <v>0.04</v>
      </c>
      <c r="I38" s="23">
        <f>[2]Лист1!F356</f>
        <v>0</v>
      </c>
      <c r="J38" s="45">
        <f>[2]Лист1!G356</f>
        <v>9.19</v>
      </c>
    </row>
    <row r="39" spans="1:10" ht="15.75" x14ac:dyDescent="0.25">
      <c r="A39" s="21"/>
      <c r="B39" s="22"/>
      <c r="C39" s="22"/>
      <c r="D39" s="59" t="str">
        <f>[2]Лист1!B357</f>
        <v>Хлеб пшеничный йодированный</v>
      </c>
      <c r="E39" s="45">
        <f>[2]Лист1!C357</f>
        <v>28</v>
      </c>
      <c r="F39" s="45">
        <f>[2]Лист1!D357</f>
        <v>2.33</v>
      </c>
      <c r="G39" s="45">
        <f>[2]Лист1!H357</f>
        <v>68.040000000000006</v>
      </c>
      <c r="H39" s="23">
        <f>[2]Лист1!E357</f>
        <v>2.1</v>
      </c>
      <c r="I39" s="23">
        <f>[2]Лист1!F357</f>
        <v>0.28000000000000003</v>
      </c>
      <c r="J39" s="45">
        <f>[2]Лист1!G357</f>
        <v>14.28</v>
      </c>
    </row>
    <row r="40" spans="1:10" ht="15.75" x14ac:dyDescent="0.25">
      <c r="A40" s="21"/>
      <c r="B40" s="22"/>
      <c r="C40" s="22"/>
      <c r="D40" s="28" t="s">
        <v>15</v>
      </c>
      <c r="E40" s="18" t="s">
        <v>39</v>
      </c>
      <c r="F40" s="18" t="str">
        <f>F49</f>
        <v>120,00</v>
      </c>
      <c r="G40" s="18">
        <f>[2]Лист1!H358</f>
        <v>993.50999999999988</v>
      </c>
      <c r="H40" s="31">
        <f>[2]Лист1!E358</f>
        <v>30.75</v>
      </c>
      <c r="I40" s="31">
        <f>[2]Лист1!F358</f>
        <v>48.260000000000005</v>
      </c>
      <c r="J40" s="18">
        <f>[2]Лист1!G358</f>
        <v>119.29999999999998</v>
      </c>
    </row>
    <row r="41" spans="1:10" ht="15.75" x14ac:dyDescent="0.25">
      <c r="A41" s="21"/>
      <c r="B41" s="22"/>
      <c r="C41" s="22"/>
      <c r="D41" s="28" t="str">
        <f t="shared" ref="D41" si="1">D50</f>
        <v>Льготное питание</v>
      </c>
      <c r="E41" s="17"/>
      <c r="F41" s="18" t="s">
        <v>24</v>
      </c>
      <c r="G41" s="18"/>
      <c r="H41" s="31"/>
      <c r="I41" s="31"/>
      <c r="J41" s="18"/>
    </row>
    <row r="42" spans="1:10" ht="15.75" x14ac:dyDescent="0.25">
      <c r="A42" s="21"/>
      <c r="B42" s="22"/>
      <c r="C42" s="22"/>
      <c r="D42" s="24"/>
      <c r="E42" s="45"/>
      <c r="F42" s="46"/>
      <c r="G42" s="45"/>
      <c r="H42" s="23"/>
      <c r="I42" s="23"/>
      <c r="J42" s="45"/>
    </row>
    <row r="43" spans="1:10" ht="16.5" thickBot="1" x14ac:dyDescent="0.3">
      <c r="A43" s="21"/>
      <c r="B43" s="54"/>
      <c r="C43" s="22"/>
      <c r="D43" s="25" t="s">
        <v>21</v>
      </c>
      <c r="E43" s="45"/>
      <c r="F43" s="45"/>
      <c r="G43" s="45"/>
      <c r="H43" s="23"/>
      <c r="I43" s="23"/>
      <c r="J43" s="45"/>
    </row>
    <row r="44" spans="1:10" ht="15.75" x14ac:dyDescent="0.25">
      <c r="A44" s="7"/>
      <c r="B44" s="53"/>
      <c r="C44" s="12">
        <f t="shared" ref="C44:J48" si="2">C35</f>
        <v>1084</v>
      </c>
      <c r="D44" s="26" t="str">
        <f t="shared" si="2"/>
        <v>Пельмени отварные в бульоне (пельмени п/ф, соль йод., приправа) 130/160</v>
      </c>
      <c r="E44" s="15">
        <f t="shared" si="2"/>
        <v>290</v>
      </c>
      <c r="F44" s="45">
        <f t="shared" si="2"/>
        <v>48.64</v>
      </c>
      <c r="G44" s="44">
        <f t="shared" si="2"/>
        <v>514.02</v>
      </c>
      <c r="H44" s="15">
        <f t="shared" si="2"/>
        <v>13.6</v>
      </c>
      <c r="I44" s="15">
        <f t="shared" si="2"/>
        <v>31.49</v>
      </c>
      <c r="J44" s="15">
        <f t="shared" si="2"/>
        <v>55.8</v>
      </c>
    </row>
    <row r="45" spans="1:10" ht="15.75" x14ac:dyDescent="0.25">
      <c r="A45" s="7"/>
      <c r="B45" s="53"/>
      <c r="C45" s="12">
        <f t="shared" si="2"/>
        <v>675</v>
      </c>
      <c r="D45" s="26" t="str">
        <f t="shared" si="2"/>
        <v>Мясо тушеное с морковью и луком (говядина, морковь, лук репч., масло подсол., томат, мука пшен., соль йодир.) 50/50</v>
      </c>
      <c r="E45" s="43">
        <f t="shared" si="2"/>
        <v>100</v>
      </c>
      <c r="F45" s="52">
        <f t="shared" si="2"/>
        <v>58.24</v>
      </c>
      <c r="G45" s="44">
        <f t="shared" si="2"/>
        <v>170.79</v>
      </c>
      <c r="H45" s="15">
        <f t="shared" si="2"/>
        <v>9.8800000000000008</v>
      </c>
      <c r="I45" s="15">
        <f t="shared" si="2"/>
        <v>11.9</v>
      </c>
      <c r="J45" s="15">
        <f t="shared" si="2"/>
        <v>4.55</v>
      </c>
    </row>
    <row r="46" spans="1:10" ht="15.75" x14ac:dyDescent="0.25">
      <c r="A46" s="7"/>
      <c r="B46" s="53"/>
      <c r="C46" s="12">
        <f t="shared" si="2"/>
        <v>585</v>
      </c>
      <c r="D46" s="26" t="str">
        <f t="shared" si="2"/>
        <v>Перловка отварная (крупа перловая, масло слив., соль йодир.)</v>
      </c>
      <c r="E46" s="43">
        <f t="shared" si="2"/>
        <v>180</v>
      </c>
      <c r="F46" s="52">
        <f t="shared" si="2"/>
        <v>7.9</v>
      </c>
      <c r="G46" s="44">
        <f t="shared" si="2"/>
        <v>203.74</v>
      </c>
      <c r="H46" s="15">
        <f t="shared" si="2"/>
        <v>5.13</v>
      </c>
      <c r="I46" s="15">
        <f t="shared" si="2"/>
        <v>4.59</v>
      </c>
      <c r="J46" s="15">
        <f t="shared" si="2"/>
        <v>35.479999999999997</v>
      </c>
    </row>
    <row r="47" spans="1:10" ht="15.75" x14ac:dyDescent="0.25">
      <c r="A47" s="7"/>
      <c r="B47" s="11"/>
      <c r="C47" s="12">
        <f t="shared" si="2"/>
        <v>431</v>
      </c>
      <c r="D47" s="26" t="str">
        <f t="shared" si="2"/>
        <v>Чай с лимоном  (чай, сахар, лимон)</v>
      </c>
      <c r="E47" s="43" t="str">
        <f t="shared" si="2"/>
        <v>200/4</v>
      </c>
      <c r="F47" s="52">
        <f t="shared" si="2"/>
        <v>2.89</v>
      </c>
      <c r="G47" s="14">
        <f t="shared" si="2"/>
        <v>36.92</v>
      </c>
      <c r="H47" s="14">
        <f t="shared" si="2"/>
        <v>0.04</v>
      </c>
      <c r="I47" s="14">
        <f t="shared" si="2"/>
        <v>0</v>
      </c>
      <c r="J47" s="14">
        <f t="shared" si="2"/>
        <v>9.19</v>
      </c>
    </row>
    <row r="48" spans="1:10" ht="15.75" x14ac:dyDescent="0.25">
      <c r="A48" s="7"/>
      <c r="B48" s="11"/>
      <c r="C48" s="12"/>
      <c r="D48" s="26" t="str">
        <f t="shared" si="2"/>
        <v>Хлеб пшеничный йодированный</v>
      </c>
      <c r="E48" s="13">
        <f t="shared" si="2"/>
        <v>28</v>
      </c>
      <c r="F48" s="45">
        <f t="shared" si="2"/>
        <v>2.33</v>
      </c>
      <c r="G48" s="14">
        <f t="shared" si="2"/>
        <v>68.040000000000006</v>
      </c>
      <c r="H48" s="14">
        <f t="shared" si="2"/>
        <v>2.1</v>
      </c>
      <c r="I48" s="14">
        <f t="shared" si="2"/>
        <v>0.28000000000000003</v>
      </c>
      <c r="J48" s="14">
        <f t="shared" si="2"/>
        <v>14.28</v>
      </c>
    </row>
    <row r="49" spans="1:10" ht="15.75" x14ac:dyDescent="0.25">
      <c r="A49" s="7"/>
      <c r="B49" s="30"/>
      <c r="C49" s="30"/>
      <c r="D49" s="28" t="str">
        <f t="shared" ref="D49" si="3">D40</f>
        <v>Итого</v>
      </c>
      <c r="E49" s="31" t="s">
        <v>39</v>
      </c>
      <c r="F49" s="31" t="s">
        <v>24</v>
      </c>
      <c r="G49" s="31">
        <f t="shared" ref="G49:J49" si="4">G40</f>
        <v>993.50999999999988</v>
      </c>
      <c r="H49" s="31">
        <f t="shared" si="4"/>
        <v>30.75</v>
      </c>
      <c r="I49" s="31">
        <f t="shared" si="4"/>
        <v>48.260000000000005</v>
      </c>
      <c r="J49" s="32">
        <f t="shared" si="4"/>
        <v>119.29999999999998</v>
      </c>
    </row>
    <row r="50" spans="1:10" ht="16.5" thickBot="1" x14ac:dyDescent="0.3">
      <c r="A50" s="19"/>
      <c r="B50" s="20"/>
      <c r="C50" s="20"/>
      <c r="D50" s="29" t="s">
        <v>16</v>
      </c>
      <c r="E50" s="33"/>
      <c r="F50" s="34">
        <v>120</v>
      </c>
      <c r="G50" s="35"/>
      <c r="H50" s="35"/>
      <c r="I50" s="35"/>
      <c r="J5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2024-02-09T04:29:46Z</dcterms:modified>
</cp:coreProperties>
</file>